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crsorg-my.sharepoint.com/personal/theophane_pierre-louis_crs_org/Documents/Documents/McGOVERN-DOLE_PHASE 3/WASH/HARD/Documents_UPDATE_Fev 2025/APPELS D'OFFRES/LOT_1_Const+Rehab_Nord_Plaine du Nord/"/>
    </mc:Choice>
  </mc:AlternateContent>
  <xr:revisionPtr revIDLastSave="2" documentId="4_{FC565F61-3133-4B01-8C99-8115C454A670}" xr6:coauthVersionLast="47" xr6:coauthVersionMax="47" xr10:uidLastSave="{E8C0100F-927A-4805-AEAA-83BCE619E0CE}"/>
  <bookViews>
    <workbookView xWindow="-110" yWindow="-110" windowWidth="19420" windowHeight="11500" xr2:uid="{2B455FF8-82A8-4897-BAFF-531A853A831E}"/>
  </bookViews>
  <sheets>
    <sheet name="BOQ BS VIP" sheetId="5"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2" i="5" l="1"/>
  <c r="F60" i="5" l="1"/>
  <c r="F59" i="5" l="1"/>
  <c r="F58" i="5"/>
  <c r="F55" i="5"/>
  <c r="F54" i="5"/>
  <c r="F53" i="5"/>
  <c r="F51" i="5"/>
  <c r="F50" i="5"/>
  <c r="F49" i="5"/>
  <c r="F48" i="5"/>
  <c r="F47" i="5"/>
  <c r="F46" i="5"/>
  <c r="F43" i="5"/>
  <c r="F42" i="5"/>
  <c r="F41" i="5"/>
  <c r="F40" i="5"/>
  <c r="F39" i="5"/>
  <c r="F38" i="5"/>
  <c r="F37" i="5"/>
  <c r="F36" i="5"/>
  <c r="F26" i="5"/>
  <c r="F34" i="5" s="1"/>
  <c r="F23" i="5"/>
  <c r="F22" i="5"/>
  <c r="F21" i="5"/>
  <c r="F20" i="5"/>
  <c r="F17" i="5"/>
  <c r="F16" i="5"/>
  <c r="F15" i="5"/>
  <c r="F14" i="5"/>
  <c r="F13" i="5"/>
  <c r="F12" i="5"/>
  <c r="F11" i="5"/>
  <c r="F8" i="5"/>
  <c r="F7" i="5"/>
  <c r="F9" i="5" l="1"/>
  <c r="F56" i="5"/>
  <c r="F44" i="5"/>
  <c r="F24" i="5"/>
  <c r="F18" i="5"/>
  <c r="F61" i="5"/>
  <c r="F62" i="5" l="1"/>
</calcChain>
</file>

<file path=xl/sharedStrings.xml><?xml version="1.0" encoding="utf-8"?>
<sst xmlns="http://schemas.openxmlformats.org/spreadsheetml/2006/main" count="110" uniqueCount="83">
  <si>
    <t>Cadre de Devis estimatif</t>
  </si>
  <si>
    <t>CONSTRUCTION D’UN BLOC SANITAIRE DE 6 CABINES INCLUANT UN RESERVOIR DE 18 M3, UNE STATION DE PLM</t>
  </si>
  <si>
    <t xml:space="preserve"> Données  contractuelles </t>
  </si>
  <si>
    <t>No</t>
  </si>
  <si>
    <t>Designation des ouvrages</t>
  </si>
  <si>
    <t>Unité</t>
  </si>
  <si>
    <t xml:space="preserve"> Qté </t>
  </si>
  <si>
    <t xml:space="preserve"> Prix Unit. USD</t>
  </si>
  <si>
    <t>Prix Total USD</t>
  </si>
  <si>
    <t xml:space="preserve">Commentaires </t>
  </si>
  <si>
    <t>A</t>
  </si>
  <si>
    <t>TRAVAUX PRELIMINAIRES</t>
  </si>
  <si>
    <t>Mobilisation, Installation et démobilisation de chantier.</t>
  </si>
  <si>
    <t>Fft</t>
  </si>
  <si>
    <t>Implantation</t>
  </si>
  <si>
    <t>fft</t>
  </si>
  <si>
    <t>SOUS TOTAL (A)</t>
  </si>
  <si>
    <t>B</t>
  </si>
  <si>
    <t>EXCAVATION DE LA FOSSE SEPTIQUE PROPREMENT DITE</t>
  </si>
  <si>
    <t>Fouilles (enlèvement des déblais, toutes sujétions incluses) avec profondeur de fouille du bloc sanitaire H= 4 m.</t>
  </si>
  <si>
    <r>
      <t>m</t>
    </r>
    <r>
      <rPr>
        <vertAlign val="superscript"/>
        <sz val="10"/>
        <color rgb="FF000000"/>
        <rFont val="Times New Roman"/>
        <family val="1"/>
      </rPr>
      <t>3</t>
    </r>
  </si>
  <si>
    <t>Fonçage</t>
  </si>
  <si>
    <t>Béton de propreté (Q150)</t>
  </si>
  <si>
    <t>Béton de 3000 psi pour les dalles, de parquets et des radiers, de couverture de la fosse, des poutres et colonnes de la fosse préparé et mis en place, incluant tout l’armature, le coffrage et travaux associés. Ces dalettes en béton seront déposés au niveau de chaque compartiment des trappes de visites pour faciliter la vidange après</t>
  </si>
  <si>
    <t>m 3</t>
  </si>
  <si>
    <t xml:space="preserve">Murs de blocs de 20 cm, incluant des tiges d’armature places à 40 cm en axe des axe, fourniture et pose y compris les deux (2) séparations de compartiments </t>
  </si>
  <si>
    <r>
      <t>m</t>
    </r>
    <r>
      <rPr>
        <vertAlign val="superscript"/>
        <sz val="10"/>
        <color rgb="FF000000"/>
        <rFont val="Times New Roman"/>
        <family val="1"/>
      </rPr>
      <t>2</t>
    </r>
  </si>
  <si>
    <t>Crépissage et cirage en mortier de 18mm d’épaisseur</t>
  </si>
  <si>
    <t>m2</t>
  </si>
  <si>
    <t>Acquisition et installation de tuyaux de ventilation en pvc SCH40 de 4 pouces de diamètre en y ajoutant un Cap de 4’’ et d’un screen ou tuiles à l’extrémité du PVC.</t>
  </si>
  <si>
    <t>SOUS- TOTAL B</t>
  </si>
  <si>
    <t>C</t>
  </si>
  <si>
    <t>SUPERSTRUCTURE </t>
  </si>
  <si>
    <t>Murs de blocs de 15 cm incluant des tiges d’armature à 40cm en axe des blocs.</t>
  </si>
  <si>
    <t>M2</t>
  </si>
  <si>
    <t>Réalisation d’un béton de 350Kg/m3 pour les colonnes, les poutres/ chainages et les dalles des urinoirs.</t>
  </si>
  <si>
    <t>M3</t>
  </si>
  <si>
    <t>Crépissage et enduisage de 15 mm d’épaisseur (Q150)</t>
  </si>
  <si>
    <t>Construction de deux cabines d’un urinoir à l'entrée de chaque compatiment pour F et G sans toiture.</t>
  </si>
  <si>
    <t>U</t>
  </si>
  <si>
    <t>SOUS TOTAL C</t>
  </si>
  <si>
    <t>D</t>
  </si>
  <si>
    <t>TOITURE </t>
  </si>
  <si>
    <t>Construction de la structure en bois telle que dessinée sur le plan, incluant mais non limitée aux items suivants :</t>
  </si>
  <si>
    <t>(i) Colonnes en bois – 2 »x6 » telles que dessinées. Toutes sujétions incluses</t>
  </si>
  <si>
    <t>(ii) Colonnes en bois – 2 »x4 » telles que dessinées.  Toutes sujetions incluses</t>
  </si>
  <si>
    <t>(iii) Bois – 2”x4”</t>
  </si>
  <si>
    <t>(iv) Bois – 2”x3”</t>
  </si>
  <si>
    <t>(v) Planche pour bordure – 1 »x6 »</t>
  </si>
  <si>
    <t>(vi) Couches de traitement et de protection pour les bois</t>
  </si>
  <si>
    <t>(vii) Feuille de tôle trapézoïdale</t>
  </si>
  <si>
    <t>SOUS TOTAL D</t>
  </si>
  <si>
    <t>E</t>
  </si>
  <si>
    <r>
      <t xml:space="preserve">                                                                                            </t>
    </r>
    <r>
      <rPr>
        <b/>
        <sz val="10"/>
        <color rgb="FF000000"/>
        <rFont val="Times New Roman"/>
        <family val="1"/>
      </rPr>
      <t>FINITION </t>
    </r>
  </si>
  <si>
    <t>Fourniture et installation de six (6) portes métalliques, telles que conçu et dessiné. Toutes sujétions incluses.</t>
  </si>
  <si>
    <t>Mise en place fenêtres en claustra de type dormante dans les parties latérales du BS (les murs d'intimité).</t>
  </si>
  <si>
    <t>Fourniture et travaux de peinture des parois intérieures et extérieures du bâtiment. Toutes sujetions incluses</t>
  </si>
  <si>
    <t>Installation de sièges préfabriqués y compris les couvercles en plastiques, Fixation de barre d'appui aux elentours du siège selon selon le plan.</t>
  </si>
  <si>
    <t>Construction d’une rampe d’accès de 6 mètres linéaires pour les personnes à mobilité réduite, y compris un parapet de sécurité, en fer profilé 2’’ pour les barres horizontales et ½ ‘’ pour les supports verticaux</t>
  </si>
  <si>
    <t>Identification des compartiments à la peinture (Filles, Garçons)</t>
  </si>
  <si>
    <t>Construction d’un puisard pour drainer les eaux usées et du lave-main</t>
  </si>
  <si>
    <t>Pose céramique (parquet seulement) dans les cabines du bloc sanitaire</t>
  </si>
  <si>
    <t>SOUS TOTAL E</t>
  </si>
  <si>
    <t>F</t>
  </si>
  <si>
    <t>CONSTRUCTION D’UN RESERVOIR DE 18 M3</t>
  </si>
  <si>
    <t>Fouilles (enlèvement des déblais, toutes sujétions incluses) : 3.00 X 3.00 X 1,8 mètres</t>
  </si>
  <si>
    <t>Maçonnerie de roches en sous soubassement du réservoir</t>
  </si>
  <si>
    <t>m3</t>
  </si>
  <si>
    <t>Béton des radiers, des colonnes, des chainages(Q350) en disposant un quadrillage dans les deux sens composes d’armatures de fer ½ au niveau des radiers et toutes sujétions comprises</t>
  </si>
  <si>
    <t xml:space="preserve">Murs de blocs de 20 cm, incluant des tiges d’armature places à 40 cm en axe des axes du réservoir. </t>
  </si>
  <si>
    <t>Crépissage et cirage en mortier de 18mm d’épaisseur des parois internes du réservoir</t>
  </si>
  <si>
    <t>Crépissage et enduisage en mortier de 18mm d’épaisseur des parois externes du réservoir</t>
  </si>
  <si>
    <t>Dalle du réservoir(Q350), incluant les ferraillages, les coffrages, le coulage et décoffrages, la confection de la trappe de visite et toutes sujétions comprises</t>
  </si>
  <si>
    <t>Installation de gouttières pour alimenter le réservoir de stockage de 18 M3 incluant toutes les accessoires hydrauliques et toutes sujétions comprises</t>
  </si>
  <si>
    <t>Construction d’un espace de service y l’installation de quatre (4) robinets type Galva de marque américaine et toutes sujétions comprises</t>
  </si>
  <si>
    <t>SOUS TOTAL F</t>
  </si>
  <si>
    <t>G</t>
  </si>
  <si>
    <t>ALIMENTATION EN EAU ET INSTALLATION DE GOUTTIERES</t>
  </si>
  <si>
    <t>Construction d’un point lavage des mains integré au BS de socle en bêton, monte d’un tank de 125 gallons et Installation de gouttières vers le château d'eau, incluant les accessoires hydrauliques et toutes sujétions comprises.</t>
  </si>
  <si>
    <t>Cout d'execution propose</t>
  </si>
  <si>
    <t>SOUS- TOTAL G</t>
  </si>
  <si>
    <t>GRAND TOTAL(A+B+C+D+E+F+G)</t>
  </si>
  <si>
    <t>ECOLE NATIONALE DE PORT-FRANCAIS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</si>
</sst>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2"/>
      <color theme="1"/>
      <name val="Times New Roman"/>
      <family val="1"/>
    </font>
    <font>
      <b/>
      <sz val="10"/>
      <color rgb="FF000000"/>
      <name val="Times New Roman"/>
      <family val="1"/>
    </font>
    <font>
      <sz val="10"/>
      <color rgb="FF000000"/>
      <name val="Times New Roman"/>
      <family val="1"/>
    </font>
    <font>
      <vertAlign val="superscript"/>
      <sz val="10"/>
      <color rgb="FF000000"/>
      <name val="Times New Roman"/>
      <family val="1"/>
    </font>
    <font>
      <b/>
      <sz val="10"/>
      <color rgb="FFFF0000"/>
      <name val="Times New Roman"/>
      <family val="1"/>
    </font>
    <font>
      <sz val="10"/>
      <name val="Times New Roman"/>
      <family val="1"/>
    </font>
    <font>
      <b/>
      <sz val="8"/>
      <color rgb="FF000000"/>
      <name val="Times New Roman"/>
      <family val="1"/>
    </font>
  </fonts>
  <fills count="6">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rgb="FFA9D08E"/>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75">
    <xf numFmtId="0" fontId="0" fillId="0" borderId="0" xfId="0"/>
    <xf numFmtId="0" fontId="2" fillId="0" borderId="1" xfId="0" applyFont="1" applyBorder="1" applyAlignment="1">
      <alignment horizontal="center" vertical="center" wrapText="1"/>
    </xf>
    <xf numFmtId="0" fontId="2" fillId="0" borderId="1" xfId="0" applyFont="1" applyBorder="1" applyAlignment="1">
      <alignment vertical="center"/>
    </xf>
    <xf numFmtId="0" fontId="2" fillId="0" borderId="1" xfId="0" applyFont="1" applyBorder="1" applyAlignment="1">
      <alignment vertical="center" wrapText="1"/>
    </xf>
    <xf numFmtId="0" fontId="3" fillId="0" borderId="1" xfId="0" applyFont="1" applyBorder="1" applyAlignment="1">
      <alignment horizontal="center" vertical="center"/>
    </xf>
    <xf numFmtId="0" fontId="2" fillId="3" borderId="1" xfId="0" applyFont="1" applyFill="1" applyBorder="1" applyAlignment="1">
      <alignment vertical="center" wrapText="1"/>
    </xf>
    <xf numFmtId="0" fontId="3" fillId="0" borderId="1" xfId="0" applyFont="1" applyBorder="1" applyAlignment="1">
      <alignment vertical="center"/>
    </xf>
    <xf numFmtId="0" fontId="3" fillId="0" borderId="1" xfId="0" applyFont="1" applyBorder="1" applyAlignment="1">
      <alignment vertical="center" wrapText="1"/>
    </xf>
    <xf numFmtId="0" fontId="3" fillId="0" borderId="1" xfId="0" applyFont="1" applyBorder="1" applyAlignment="1">
      <alignment horizontal="right" vertical="center"/>
    </xf>
    <xf numFmtId="0" fontId="3" fillId="0" borderId="1" xfId="0" applyFont="1" applyBorder="1" applyAlignment="1">
      <alignment horizontal="right" vertical="center" wrapText="1"/>
    </xf>
    <xf numFmtId="0" fontId="2" fillId="0" borderId="1" xfId="0" applyFont="1" applyBorder="1" applyAlignment="1">
      <alignment horizontal="center" vertical="center"/>
    </xf>
    <xf numFmtId="0" fontId="2" fillId="2" borderId="1" xfId="0" applyFont="1" applyFill="1" applyBorder="1" applyAlignment="1">
      <alignment vertical="center"/>
    </xf>
    <xf numFmtId="0" fontId="2" fillId="2" borderId="1" xfId="0" applyFont="1" applyFill="1" applyBorder="1" applyAlignment="1">
      <alignment horizontal="right" vertical="center"/>
    </xf>
    <xf numFmtId="0" fontId="3" fillId="3" borderId="1" xfId="0" applyFont="1" applyFill="1" applyBorder="1" applyAlignment="1">
      <alignment vertical="center" wrapText="1"/>
    </xf>
    <xf numFmtId="0" fontId="3" fillId="3" borderId="1" xfId="0" applyFont="1" applyFill="1" applyBorder="1" applyAlignment="1">
      <alignment horizontal="right" vertical="center"/>
    </xf>
    <xf numFmtId="0" fontId="3" fillId="2" borderId="1" xfId="0" applyFont="1" applyFill="1" applyBorder="1" applyAlignment="1">
      <alignmen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right" vertical="center"/>
    </xf>
    <xf numFmtId="0" fontId="3" fillId="2" borderId="1" xfId="0" applyFont="1" applyFill="1" applyBorder="1" applyAlignment="1">
      <alignment horizontal="right" vertical="center" wrapText="1"/>
    </xf>
    <xf numFmtId="0" fontId="3"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3" fillId="2" borderId="1" xfId="0" applyFont="1" applyFill="1" applyBorder="1" applyAlignment="1">
      <alignment vertical="center"/>
    </xf>
    <xf numFmtId="0" fontId="2" fillId="2" borderId="1" xfId="0" applyFont="1" applyFill="1" applyBorder="1" applyAlignment="1">
      <alignment vertical="center" wrapText="1"/>
    </xf>
    <xf numFmtId="0" fontId="2" fillId="2" borderId="1" xfId="0" applyFont="1" applyFill="1" applyBorder="1" applyAlignment="1">
      <alignment horizontal="right" vertical="center" wrapText="1"/>
    </xf>
    <xf numFmtId="0" fontId="3"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0" fontId="2" fillId="0" borderId="2" xfId="0" applyFont="1" applyBorder="1" applyAlignment="1">
      <alignment vertical="center" wrapText="1"/>
    </xf>
    <xf numFmtId="0" fontId="2" fillId="3" borderId="1" xfId="0" applyFont="1" applyFill="1" applyBorder="1" applyAlignment="1">
      <alignment vertical="center"/>
    </xf>
    <xf numFmtId="0" fontId="2" fillId="0" borderId="1" xfId="0" applyFont="1" applyBorder="1" applyAlignment="1">
      <alignment horizontal="right" vertical="center"/>
    </xf>
    <xf numFmtId="0" fontId="3" fillId="0" borderId="1" xfId="0" applyFont="1" applyBorder="1" applyAlignment="1">
      <alignment horizontal="left" wrapText="1"/>
    </xf>
    <xf numFmtId="0" fontId="2" fillId="0" borderId="1" xfId="0" applyFont="1" applyBorder="1" applyAlignment="1">
      <alignment horizontal="left" vertical="center" wrapText="1"/>
    </xf>
    <xf numFmtId="0" fontId="2" fillId="4" borderId="1" xfId="0" applyFont="1" applyFill="1" applyBorder="1" applyAlignment="1">
      <alignment horizontal="center" vertical="center" wrapText="1"/>
    </xf>
    <xf numFmtId="0" fontId="6" fillId="0" borderId="1" xfId="0" applyFont="1" applyBorder="1" applyAlignment="1">
      <alignment vertical="center" wrapText="1"/>
    </xf>
    <xf numFmtId="0" fontId="6" fillId="3" borderId="1" xfId="0" applyFont="1" applyFill="1" applyBorder="1" applyAlignment="1">
      <alignment vertical="center" wrapText="1"/>
    </xf>
    <xf numFmtId="0" fontId="6" fillId="0" borderId="1" xfId="0" applyFont="1" applyBorder="1" applyAlignment="1">
      <alignment horizontal="right" vertical="center"/>
    </xf>
    <xf numFmtId="0" fontId="6" fillId="0" borderId="1" xfId="0" applyFont="1" applyBorder="1" applyAlignment="1">
      <alignmen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right"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right" vertical="center" wrapText="1"/>
    </xf>
    <xf numFmtId="0" fontId="2" fillId="2" borderId="2" xfId="0" applyFont="1" applyFill="1" applyBorder="1" applyAlignment="1">
      <alignment vertical="center"/>
    </xf>
    <xf numFmtId="0" fontId="2" fillId="2" borderId="4" xfId="0" applyFont="1" applyFill="1" applyBorder="1" applyAlignment="1">
      <alignment vertical="center"/>
    </xf>
    <xf numFmtId="0" fontId="2" fillId="2" borderId="4" xfId="0" applyFont="1" applyFill="1" applyBorder="1" applyAlignment="1">
      <alignment horizontal="right" vertical="center"/>
    </xf>
    <xf numFmtId="0" fontId="2" fillId="5" borderId="1" xfId="0" applyFont="1" applyFill="1" applyBorder="1" applyAlignment="1">
      <alignment horizontal="left" vertical="top" wrapText="1"/>
    </xf>
    <xf numFmtId="0" fontId="2" fillId="5" borderId="1" xfId="0" applyFont="1" applyFill="1" applyBorder="1" applyAlignment="1">
      <alignment vertical="center"/>
    </xf>
    <xf numFmtId="0" fontId="2" fillId="5" borderId="1" xfId="0" applyFont="1" applyFill="1" applyBorder="1" applyAlignment="1">
      <alignment vertical="center" wrapText="1"/>
    </xf>
    <xf numFmtId="0" fontId="3" fillId="5" borderId="1" xfId="0" applyFont="1" applyFill="1" applyBorder="1" applyAlignment="1">
      <alignment vertical="center" wrapText="1"/>
    </xf>
    <xf numFmtId="0" fontId="3" fillId="5" borderId="1" xfId="0" applyFont="1" applyFill="1" applyBorder="1" applyAlignment="1">
      <alignment horizontal="right" vertical="center"/>
    </xf>
    <xf numFmtId="0" fontId="6" fillId="5" borderId="1" xfId="0" applyFont="1" applyFill="1" applyBorder="1" applyAlignment="1">
      <alignment vertical="center" wrapText="1"/>
    </xf>
    <xf numFmtId="0" fontId="6" fillId="5" borderId="1" xfId="0" applyFont="1" applyFill="1" applyBorder="1" applyAlignment="1">
      <alignment horizontal="right" vertical="center"/>
    </xf>
    <xf numFmtId="0" fontId="4" fillId="3" borderId="1" xfId="0" applyFont="1" applyFill="1" applyBorder="1" applyAlignment="1">
      <alignment horizontal="center" vertical="center" wrapText="1"/>
    </xf>
    <xf numFmtId="0" fontId="0" fillId="0" borderId="1" xfId="0" applyBorder="1"/>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7" fillId="0" borderId="2" xfId="0" applyFont="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C7211-CBD8-4AA1-953B-E30DEAEE67AF}">
  <dimension ref="A1:G62"/>
  <sheetViews>
    <sheetView tabSelected="1" zoomScale="93" zoomScaleNormal="110" workbookViewId="0">
      <selection activeCell="J6" sqref="J6"/>
    </sheetView>
  </sheetViews>
  <sheetFormatPr defaultRowHeight="14.5" x14ac:dyDescent="0.35"/>
  <cols>
    <col min="1" max="1" width="3.453125" customWidth="1"/>
    <col min="2" max="2" width="61.453125" customWidth="1"/>
    <col min="3" max="3" width="5.81640625" customWidth="1"/>
    <col min="4" max="4" width="6.26953125" customWidth="1"/>
    <col min="5" max="5" width="9.81640625" customWidth="1"/>
    <col min="6" max="6" width="10.453125" customWidth="1"/>
    <col min="7" max="7" width="12.54296875" customWidth="1"/>
  </cols>
  <sheetData>
    <row r="1" spans="1:7" ht="15" x14ac:dyDescent="0.35">
      <c r="A1" s="56" t="s">
        <v>0</v>
      </c>
      <c r="B1" s="57"/>
      <c r="C1" s="57"/>
      <c r="D1" s="57"/>
      <c r="E1" s="57"/>
      <c r="F1" s="57"/>
      <c r="G1" s="58"/>
    </row>
    <row r="2" spans="1:7" x14ac:dyDescent="0.35">
      <c r="A2" s="59" t="s">
        <v>1</v>
      </c>
      <c r="B2" s="54"/>
      <c r="C2" s="54"/>
      <c r="D2" s="54"/>
      <c r="E2" s="54"/>
      <c r="F2" s="54"/>
      <c r="G2" s="55"/>
    </row>
    <row r="3" spans="1:7" x14ac:dyDescent="0.35">
      <c r="A3" s="72" t="s">
        <v>82</v>
      </c>
      <c r="B3" s="73"/>
      <c r="C3" s="73"/>
      <c r="D3" s="73"/>
      <c r="E3" s="73"/>
      <c r="F3" s="73"/>
      <c r="G3" s="74"/>
    </row>
    <row r="4" spans="1:7" x14ac:dyDescent="0.35">
      <c r="A4" s="60" t="s">
        <v>2</v>
      </c>
      <c r="B4" s="61"/>
      <c r="C4" s="61"/>
      <c r="D4" s="61"/>
      <c r="E4" s="61"/>
      <c r="F4" s="61"/>
      <c r="G4" s="62"/>
    </row>
    <row r="5" spans="1:7" ht="26" x14ac:dyDescent="0.35">
      <c r="A5" s="31" t="s">
        <v>3</v>
      </c>
      <c r="B5" s="31" t="s">
        <v>4</v>
      </c>
      <c r="C5" s="31" t="s">
        <v>5</v>
      </c>
      <c r="D5" s="31" t="s">
        <v>6</v>
      </c>
      <c r="E5" s="31" t="s">
        <v>7</v>
      </c>
      <c r="F5" s="31" t="s">
        <v>8</v>
      </c>
      <c r="G5" s="31" t="s">
        <v>9</v>
      </c>
    </row>
    <row r="6" spans="1:7" ht="22.5" customHeight="1" x14ac:dyDescent="0.35">
      <c r="A6" s="10" t="s">
        <v>10</v>
      </c>
      <c r="B6" s="5" t="s">
        <v>11</v>
      </c>
      <c r="C6" s="4"/>
      <c r="D6" s="4"/>
      <c r="E6" s="6"/>
      <c r="F6" s="6"/>
      <c r="G6" s="7"/>
    </row>
    <row r="7" spans="1:7" ht="28" customHeight="1" x14ac:dyDescent="0.35">
      <c r="A7" s="4">
        <v>1</v>
      </c>
      <c r="B7" s="7" t="s">
        <v>12</v>
      </c>
      <c r="C7" s="6" t="s">
        <v>13</v>
      </c>
      <c r="D7" s="8">
        <v>1</v>
      </c>
      <c r="E7" s="8"/>
      <c r="F7" s="52">
        <f>D7*E7</f>
        <v>0</v>
      </c>
      <c r="G7" s="7"/>
    </row>
    <row r="8" spans="1:7" ht="18" customHeight="1" x14ac:dyDescent="0.35">
      <c r="A8" s="4">
        <v>2</v>
      </c>
      <c r="B8" s="7" t="s">
        <v>14</v>
      </c>
      <c r="C8" s="6" t="s">
        <v>15</v>
      </c>
      <c r="D8" s="8">
        <v>1</v>
      </c>
      <c r="E8" s="8"/>
      <c r="F8">
        <f>D8*E8</f>
        <v>0</v>
      </c>
      <c r="G8" s="7"/>
    </row>
    <row r="9" spans="1:7" x14ac:dyDescent="0.35">
      <c r="A9" s="10"/>
      <c r="B9" s="11" t="s">
        <v>16</v>
      </c>
      <c r="C9" s="41"/>
      <c r="D9" s="42"/>
      <c r="E9" s="42"/>
      <c r="F9" s="43">
        <f>SUM(F7:F8)</f>
        <v>0</v>
      </c>
      <c r="G9" s="11"/>
    </row>
    <row r="10" spans="1:7" ht="25" customHeight="1" x14ac:dyDescent="0.35">
      <c r="A10" s="10" t="s">
        <v>17</v>
      </c>
      <c r="B10" s="44" t="s">
        <v>18</v>
      </c>
      <c r="C10" s="45"/>
      <c r="D10" s="45"/>
      <c r="E10" s="45"/>
      <c r="F10" s="45"/>
      <c r="G10" s="46"/>
    </row>
    <row r="11" spans="1:7" ht="40" customHeight="1" x14ac:dyDescent="0.35">
      <c r="A11" s="4">
        <v>1</v>
      </c>
      <c r="B11" s="47" t="s">
        <v>19</v>
      </c>
      <c r="C11" s="47" t="s">
        <v>20</v>
      </c>
      <c r="D11" s="48">
        <v>53.11</v>
      </c>
      <c r="E11" s="48"/>
      <c r="F11" s="48">
        <f>D11*E11</f>
        <v>0</v>
      </c>
      <c r="G11" s="47"/>
    </row>
    <row r="12" spans="1:7" ht="15.5" x14ac:dyDescent="0.35">
      <c r="A12" s="4">
        <v>2</v>
      </c>
      <c r="B12" s="47" t="s">
        <v>21</v>
      </c>
      <c r="C12" s="47" t="s">
        <v>20</v>
      </c>
      <c r="D12" s="48">
        <v>1.9</v>
      </c>
      <c r="E12" s="48"/>
      <c r="F12" s="48">
        <f t="shared" ref="F12:F17" si="0">D12*E12</f>
        <v>0</v>
      </c>
      <c r="G12" s="47"/>
    </row>
    <row r="13" spans="1:7" ht="18.649999999999999" customHeight="1" x14ac:dyDescent="0.35">
      <c r="A13" s="4">
        <v>3</v>
      </c>
      <c r="B13" s="47" t="s">
        <v>22</v>
      </c>
      <c r="C13" s="47" t="s">
        <v>20</v>
      </c>
      <c r="D13" s="48">
        <v>0.99</v>
      </c>
      <c r="E13" s="48"/>
      <c r="F13" s="48">
        <f t="shared" si="0"/>
        <v>0</v>
      </c>
      <c r="G13" s="47"/>
    </row>
    <row r="14" spans="1:7" ht="65" x14ac:dyDescent="0.35">
      <c r="A14" s="4">
        <v>4</v>
      </c>
      <c r="B14" s="47" t="s">
        <v>23</v>
      </c>
      <c r="C14" s="47" t="s">
        <v>24</v>
      </c>
      <c r="D14" s="48">
        <v>4.66</v>
      </c>
      <c r="E14" s="48"/>
      <c r="F14" s="48">
        <f t="shared" si="0"/>
        <v>0</v>
      </c>
      <c r="G14" s="47"/>
    </row>
    <row r="15" spans="1:7" ht="26" x14ac:dyDescent="0.35">
      <c r="A15" s="4">
        <v>5</v>
      </c>
      <c r="B15" s="47" t="s">
        <v>25</v>
      </c>
      <c r="C15" s="47" t="s">
        <v>26</v>
      </c>
      <c r="D15" s="48">
        <v>58.8</v>
      </c>
      <c r="E15" s="48"/>
      <c r="F15" s="48">
        <f t="shared" si="0"/>
        <v>0</v>
      </c>
      <c r="G15" s="47"/>
    </row>
    <row r="16" spans="1:7" ht="29" customHeight="1" x14ac:dyDescent="0.35">
      <c r="A16" s="4">
        <v>6</v>
      </c>
      <c r="B16" s="47" t="s">
        <v>27</v>
      </c>
      <c r="C16" s="47" t="s">
        <v>28</v>
      </c>
      <c r="D16" s="48">
        <v>60.2</v>
      </c>
      <c r="E16" s="48"/>
      <c r="F16" s="48">
        <f t="shared" si="0"/>
        <v>0</v>
      </c>
      <c r="G16" s="47"/>
    </row>
    <row r="17" spans="1:7" ht="51.65" customHeight="1" x14ac:dyDescent="0.35">
      <c r="A17" s="4">
        <v>7</v>
      </c>
      <c r="B17" s="49" t="s">
        <v>29</v>
      </c>
      <c r="C17" s="49" t="s">
        <v>5</v>
      </c>
      <c r="D17" s="50">
        <v>2</v>
      </c>
      <c r="E17" s="50"/>
      <c r="F17" s="48">
        <f t="shared" si="0"/>
        <v>0</v>
      </c>
      <c r="G17" s="49"/>
    </row>
    <row r="18" spans="1:7" ht="15.65" customHeight="1" x14ac:dyDescent="0.35">
      <c r="A18" s="4"/>
      <c r="B18" s="22" t="s">
        <v>30</v>
      </c>
      <c r="C18" s="16"/>
      <c r="D18" s="17"/>
      <c r="E18" s="12"/>
      <c r="F18" s="23">
        <f>SUM(F11:F17)</f>
        <v>0</v>
      </c>
      <c r="G18" s="18"/>
    </row>
    <row r="19" spans="1:7" ht="24" customHeight="1" x14ac:dyDescent="0.35">
      <c r="A19" s="10" t="s">
        <v>31</v>
      </c>
      <c r="B19" s="30" t="s">
        <v>32</v>
      </c>
      <c r="C19" s="1"/>
      <c r="D19" s="1"/>
      <c r="E19" s="1"/>
      <c r="F19" s="8"/>
      <c r="G19" s="1"/>
    </row>
    <row r="20" spans="1:7" ht="39.65" customHeight="1" x14ac:dyDescent="0.35">
      <c r="A20" s="4">
        <v>1</v>
      </c>
      <c r="B20" s="7" t="s">
        <v>33</v>
      </c>
      <c r="C20" s="6" t="s">
        <v>34</v>
      </c>
      <c r="D20" s="8">
        <v>76.42</v>
      </c>
      <c r="E20" s="8"/>
      <c r="F20" s="8">
        <f>D20*E20</f>
        <v>0</v>
      </c>
      <c r="G20" s="7"/>
    </row>
    <row r="21" spans="1:7" ht="43" customHeight="1" x14ac:dyDescent="0.35">
      <c r="A21" s="4">
        <v>2</v>
      </c>
      <c r="B21" s="7" t="s">
        <v>35</v>
      </c>
      <c r="C21" s="6" t="s">
        <v>36</v>
      </c>
      <c r="D21" s="8">
        <v>5.8140000000000001</v>
      </c>
      <c r="E21" s="8"/>
      <c r="F21" s="8">
        <f>D21*E21</f>
        <v>0</v>
      </c>
      <c r="G21" s="7"/>
    </row>
    <row r="22" spans="1:7" ht="26.5" customHeight="1" x14ac:dyDescent="0.35">
      <c r="A22" s="4">
        <v>3</v>
      </c>
      <c r="B22" s="32" t="s">
        <v>37</v>
      </c>
      <c r="C22" s="35" t="s">
        <v>28</v>
      </c>
      <c r="D22" s="34">
        <v>106.64</v>
      </c>
      <c r="E22" s="34"/>
      <c r="F22" s="8">
        <f t="shared" ref="F22:F55" si="1">D22*E22</f>
        <v>0</v>
      </c>
      <c r="G22" s="32"/>
    </row>
    <row r="23" spans="1:7" ht="41.5" customHeight="1" x14ac:dyDescent="0.35">
      <c r="A23" s="37">
        <v>4</v>
      </c>
      <c r="B23" s="32" t="s">
        <v>38</v>
      </c>
      <c r="C23" s="35" t="s">
        <v>39</v>
      </c>
      <c r="D23" s="34">
        <v>2</v>
      </c>
      <c r="E23" s="34"/>
      <c r="F23" s="8">
        <f t="shared" si="1"/>
        <v>0</v>
      </c>
      <c r="G23" s="32"/>
    </row>
    <row r="24" spans="1:7" x14ac:dyDescent="0.35">
      <c r="A24" s="4"/>
      <c r="B24" s="11" t="s">
        <v>40</v>
      </c>
      <c r="C24" s="19"/>
      <c r="D24" s="17"/>
      <c r="E24" s="12"/>
      <c r="F24" s="22">
        <f>SUM(F20:F23)</f>
        <v>0</v>
      </c>
      <c r="G24" s="15"/>
    </row>
    <row r="25" spans="1:7" x14ac:dyDescent="0.35">
      <c r="A25" s="4" t="s">
        <v>41</v>
      </c>
      <c r="B25" s="2" t="s">
        <v>42</v>
      </c>
      <c r="C25" s="6"/>
      <c r="D25" s="6"/>
      <c r="E25" s="6"/>
      <c r="F25" s="8"/>
      <c r="G25" s="7"/>
    </row>
    <row r="26" spans="1:7" ht="40.5" customHeight="1" x14ac:dyDescent="0.35">
      <c r="A26" s="4">
        <v>1</v>
      </c>
      <c r="B26" s="33" t="s">
        <v>43</v>
      </c>
      <c r="C26" s="63" t="s">
        <v>34</v>
      </c>
      <c r="D26" s="63">
        <v>19.600000000000001</v>
      </c>
      <c r="E26" s="66"/>
      <c r="F26" s="69">
        <f>D26*E26</f>
        <v>0</v>
      </c>
      <c r="G26" s="32"/>
    </row>
    <row r="27" spans="1:7" ht="37" customHeight="1" x14ac:dyDescent="0.35">
      <c r="A27" s="4">
        <v>2</v>
      </c>
      <c r="B27" s="33" t="s">
        <v>44</v>
      </c>
      <c r="C27" s="64"/>
      <c r="D27" s="64"/>
      <c r="E27" s="67"/>
      <c r="F27" s="70"/>
      <c r="G27" s="32"/>
    </row>
    <row r="28" spans="1:7" ht="41.15" customHeight="1" x14ac:dyDescent="0.35">
      <c r="A28" s="4">
        <v>3</v>
      </c>
      <c r="B28" s="33" t="s">
        <v>45</v>
      </c>
      <c r="C28" s="64"/>
      <c r="D28" s="64"/>
      <c r="E28" s="67"/>
      <c r="F28" s="70"/>
      <c r="G28" s="32"/>
    </row>
    <row r="29" spans="1:7" x14ac:dyDescent="0.35">
      <c r="A29" s="4">
        <v>4</v>
      </c>
      <c r="B29" s="33" t="s">
        <v>46</v>
      </c>
      <c r="C29" s="64"/>
      <c r="D29" s="64"/>
      <c r="E29" s="67"/>
      <c r="F29" s="70"/>
      <c r="G29" s="32"/>
    </row>
    <row r="30" spans="1:7" x14ac:dyDescent="0.35">
      <c r="A30" s="4">
        <v>5</v>
      </c>
      <c r="B30" s="33" t="s">
        <v>47</v>
      </c>
      <c r="C30" s="64"/>
      <c r="D30" s="64"/>
      <c r="E30" s="67"/>
      <c r="F30" s="70"/>
      <c r="G30" s="32"/>
    </row>
    <row r="31" spans="1:7" ht="31.5" customHeight="1" x14ac:dyDescent="0.35">
      <c r="A31" s="4">
        <v>6</v>
      </c>
      <c r="B31" s="33" t="s">
        <v>48</v>
      </c>
      <c r="C31" s="64"/>
      <c r="D31" s="64"/>
      <c r="E31" s="67"/>
      <c r="F31" s="70"/>
      <c r="G31" s="32"/>
    </row>
    <row r="32" spans="1:7" ht="27.65" customHeight="1" x14ac:dyDescent="0.35">
      <c r="A32" s="4">
        <v>7</v>
      </c>
      <c r="B32" s="33" t="s">
        <v>49</v>
      </c>
      <c r="C32" s="64"/>
      <c r="D32" s="64"/>
      <c r="E32" s="67"/>
      <c r="F32" s="70"/>
      <c r="G32" s="32"/>
    </row>
    <row r="33" spans="1:7" ht="29.5" customHeight="1" x14ac:dyDescent="0.35">
      <c r="A33" s="4">
        <v>8</v>
      </c>
      <c r="B33" s="33" t="s">
        <v>50</v>
      </c>
      <c r="C33" s="65"/>
      <c r="D33" s="65"/>
      <c r="E33" s="68"/>
      <c r="F33" s="71"/>
      <c r="G33" s="32"/>
    </row>
    <row r="34" spans="1:7" ht="18.649999999999999" customHeight="1" x14ac:dyDescent="0.35">
      <c r="A34" s="4"/>
      <c r="B34" s="22" t="s">
        <v>51</v>
      </c>
      <c r="C34" s="19"/>
      <c r="D34" s="17"/>
      <c r="E34" s="12"/>
      <c r="F34" s="23">
        <f>SUM(F26)</f>
        <v>0</v>
      </c>
      <c r="G34" s="18"/>
    </row>
    <row r="35" spans="1:7" ht="22.5" customHeight="1" x14ac:dyDescent="0.35">
      <c r="A35" s="10" t="s">
        <v>52</v>
      </c>
      <c r="B35" s="29" t="s">
        <v>53</v>
      </c>
      <c r="C35" s="7"/>
      <c r="D35" s="7"/>
      <c r="E35" s="7"/>
      <c r="F35" s="8"/>
      <c r="G35" s="7"/>
    </row>
    <row r="36" spans="1:7" ht="41.5" customHeight="1" x14ac:dyDescent="0.35">
      <c r="A36" s="4">
        <v>1</v>
      </c>
      <c r="B36" s="32" t="s">
        <v>54</v>
      </c>
      <c r="C36" s="36" t="s">
        <v>39</v>
      </c>
      <c r="D36" s="38">
        <v>6</v>
      </c>
      <c r="E36" s="34"/>
      <c r="F36" s="8">
        <f t="shared" si="1"/>
        <v>0</v>
      </c>
      <c r="G36" s="32"/>
    </row>
    <row r="37" spans="1:7" ht="39.65" customHeight="1" x14ac:dyDescent="0.35">
      <c r="A37" s="4">
        <v>2</v>
      </c>
      <c r="B37" s="32" t="s">
        <v>55</v>
      </c>
      <c r="C37" s="36" t="s">
        <v>39</v>
      </c>
      <c r="D37" s="38">
        <v>24</v>
      </c>
      <c r="E37" s="34"/>
      <c r="F37" s="8">
        <f t="shared" si="1"/>
        <v>0</v>
      </c>
      <c r="G37" s="32"/>
    </row>
    <row r="38" spans="1:7" ht="43.5" customHeight="1" x14ac:dyDescent="0.35">
      <c r="A38" s="4">
        <v>3</v>
      </c>
      <c r="B38" s="32" t="s">
        <v>56</v>
      </c>
      <c r="C38" s="36" t="s">
        <v>34</v>
      </c>
      <c r="D38" s="38">
        <v>128.13999999999999</v>
      </c>
      <c r="E38" s="34"/>
      <c r="F38" s="8">
        <f t="shared" si="1"/>
        <v>0</v>
      </c>
      <c r="G38" s="32"/>
    </row>
    <row r="39" spans="1:7" ht="57.65" customHeight="1" x14ac:dyDescent="0.35">
      <c r="A39" s="4">
        <v>4</v>
      </c>
      <c r="B39" s="32" t="s">
        <v>57</v>
      </c>
      <c r="C39" s="36" t="s">
        <v>39</v>
      </c>
      <c r="D39" s="38">
        <v>4</v>
      </c>
      <c r="E39" s="34"/>
      <c r="F39" s="8">
        <f t="shared" si="1"/>
        <v>0</v>
      </c>
      <c r="G39" s="32"/>
    </row>
    <row r="40" spans="1:7" ht="82" customHeight="1" x14ac:dyDescent="0.35">
      <c r="A40" s="4">
        <v>5</v>
      </c>
      <c r="B40" s="32" t="s">
        <v>58</v>
      </c>
      <c r="C40" s="36" t="s">
        <v>39</v>
      </c>
      <c r="D40" s="38">
        <v>2</v>
      </c>
      <c r="E40" s="34"/>
      <c r="F40" s="8">
        <f t="shared" si="1"/>
        <v>0</v>
      </c>
      <c r="G40" s="32"/>
    </row>
    <row r="41" spans="1:7" ht="29.15" customHeight="1" x14ac:dyDescent="0.35">
      <c r="A41" s="4">
        <v>6</v>
      </c>
      <c r="B41" s="32" t="s">
        <v>59</v>
      </c>
      <c r="C41" s="36" t="s">
        <v>39</v>
      </c>
      <c r="D41" s="38">
        <v>7</v>
      </c>
      <c r="E41" s="34"/>
      <c r="F41" s="8">
        <f t="shared" si="1"/>
        <v>0</v>
      </c>
      <c r="G41" s="32"/>
    </row>
    <row r="42" spans="1:7" ht="30" customHeight="1" x14ac:dyDescent="0.35">
      <c r="A42" s="4">
        <v>7</v>
      </c>
      <c r="B42" s="32" t="s">
        <v>60</v>
      </c>
      <c r="C42" s="36" t="s">
        <v>39</v>
      </c>
      <c r="D42" s="38">
        <v>1</v>
      </c>
      <c r="E42" s="34"/>
      <c r="F42" s="8">
        <f t="shared" si="1"/>
        <v>0</v>
      </c>
      <c r="G42" s="32"/>
    </row>
    <row r="43" spans="1:7" ht="30" customHeight="1" x14ac:dyDescent="0.35">
      <c r="A43" s="4">
        <v>8</v>
      </c>
      <c r="B43" s="32" t="s">
        <v>61</v>
      </c>
      <c r="C43" s="36" t="s">
        <v>28</v>
      </c>
      <c r="D43" s="38">
        <v>8.0399999999999991</v>
      </c>
      <c r="E43" s="34"/>
      <c r="F43" s="8">
        <f t="shared" si="1"/>
        <v>0</v>
      </c>
      <c r="G43" s="32"/>
    </row>
    <row r="44" spans="1:7" ht="14.5" customHeight="1" x14ac:dyDescent="0.35">
      <c r="A44" s="20"/>
      <c r="B44" s="22" t="s">
        <v>62</v>
      </c>
      <c r="C44" s="16"/>
      <c r="D44" s="16"/>
      <c r="E44" s="21"/>
      <c r="F44" s="22">
        <f>SUM(F36:F43)</f>
        <v>0</v>
      </c>
      <c r="G44" s="22"/>
    </row>
    <row r="45" spans="1:7" ht="29.15" customHeight="1" x14ac:dyDescent="0.35">
      <c r="A45" s="7" t="s">
        <v>63</v>
      </c>
      <c r="B45" s="5" t="s">
        <v>64</v>
      </c>
      <c r="C45" s="27"/>
      <c r="D45" s="27"/>
      <c r="E45" s="27"/>
      <c r="F45" s="8"/>
      <c r="G45" s="5"/>
    </row>
    <row r="46" spans="1:7" ht="38.5" customHeight="1" x14ac:dyDescent="0.35">
      <c r="A46" s="4">
        <v>1</v>
      </c>
      <c r="B46" s="13" t="s">
        <v>65</v>
      </c>
      <c r="C46" s="24" t="s">
        <v>20</v>
      </c>
      <c r="D46" s="8">
        <v>6</v>
      </c>
      <c r="E46" s="8"/>
      <c r="F46" s="8">
        <f t="shared" si="1"/>
        <v>0</v>
      </c>
      <c r="G46" s="9"/>
    </row>
    <row r="47" spans="1:7" ht="25.5" customHeight="1" x14ac:dyDescent="0.35">
      <c r="A47" s="4">
        <v>2</v>
      </c>
      <c r="B47" s="13" t="s">
        <v>66</v>
      </c>
      <c r="C47" s="24" t="s">
        <v>67</v>
      </c>
      <c r="D47" s="8">
        <v>4</v>
      </c>
      <c r="E47" s="8"/>
      <c r="F47" s="8">
        <f t="shared" si="1"/>
        <v>0</v>
      </c>
      <c r="G47" s="9"/>
    </row>
    <row r="48" spans="1:7" ht="15.5" x14ac:dyDescent="0.35">
      <c r="A48" s="4">
        <v>3</v>
      </c>
      <c r="B48" s="13" t="s">
        <v>21</v>
      </c>
      <c r="C48" s="24" t="s">
        <v>20</v>
      </c>
      <c r="D48" s="8">
        <v>1</v>
      </c>
      <c r="E48" s="8"/>
      <c r="F48" s="8">
        <f t="shared" si="1"/>
        <v>0</v>
      </c>
      <c r="G48" s="9"/>
    </row>
    <row r="49" spans="1:7" ht="65.5" customHeight="1" x14ac:dyDescent="0.35">
      <c r="A49" s="4">
        <v>4</v>
      </c>
      <c r="B49" s="13" t="s">
        <v>68</v>
      </c>
      <c r="C49" s="24" t="s">
        <v>20</v>
      </c>
      <c r="D49" s="8">
        <v>2</v>
      </c>
      <c r="E49" s="8"/>
      <c r="F49" s="8">
        <f t="shared" si="1"/>
        <v>0</v>
      </c>
      <c r="G49" s="9"/>
    </row>
    <row r="50" spans="1:7" ht="42.65" customHeight="1" x14ac:dyDescent="0.35">
      <c r="A50" s="4">
        <v>5</v>
      </c>
      <c r="B50" s="13" t="s">
        <v>69</v>
      </c>
      <c r="C50" s="51" t="s">
        <v>34</v>
      </c>
      <c r="D50" s="14">
        <v>24</v>
      </c>
      <c r="E50" s="8"/>
      <c r="F50" s="8">
        <f t="shared" si="1"/>
        <v>0</v>
      </c>
      <c r="G50" s="9"/>
    </row>
    <row r="51" spans="1:7" ht="41.5" customHeight="1" x14ac:dyDescent="0.35">
      <c r="A51" s="4">
        <v>6</v>
      </c>
      <c r="B51" s="13" t="s">
        <v>70</v>
      </c>
      <c r="C51" s="25" t="s">
        <v>28</v>
      </c>
      <c r="D51" s="14">
        <v>24</v>
      </c>
      <c r="E51" s="8"/>
      <c r="F51" s="8">
        <f t="shared" si="1"/>
        <v>0</v>
      </c>
      <c r="G51" s="9"/>
    </row>
    <row r="52" spans="1:7" ht="39.65" customHeight="1" x14ac:dyDescent="0.35">
      <c r="A52" s="4">
        <v>7</v>
      </c>
      <c r="B52" s="13" t="s">
        <v>71</v>
      </c>
      <c r="C52" s="25" t="s">
        <v>28</v>
      </c>
      <c r="D52" s="14">
        <v>23</v>
      </c>
      <c r="E52" s="8"/>
      <c r="F52" s="8">
        <f>(D52*E52)</f>
        <v>0</v>
      </c>
      <c r="G52" s="9"/>
    </row>
    <row r="53" spans="1:7" ht="55" customHeight="1" x14ac:dyDescent="0.35">
      <c r="A53" s="4">
        <v>8</v>
      </c>
      <c r="B53" s="7" t="s">
        <v>72</v>
      </c>
      <c r="C53" s="24" t="s">
        <v>67</v>
      </c>
      <c r="D53" s="8">
        <v>1.4</v>
      </c>
      <c r="E53" s="8"/>
      <c r="F53" s="8">
        <f t="shared" si="1"/>
        <v>0</v>
      </c>
      <c r="G53" s="9"/>
    </row>
    <row r="54" spans="1:7" ht="54.65" customHeight="1" x14ac:dyDescent="0.35">
      <c r="A54" s="37">
        <v>9</v>
      </c>
      <c r="B54" s="32" t="s">
        <v>73</v>
      </c>
      <c r="C54" s="36" t="s">
        <v>13</v>
      </c>
      <c r="D54" s="38">
        <v>1</v>
      </c>
      <c r="E54" s="34"/>
      <c r="F54" s="8">
        <f t="shared" si="1"/>
        <v>0</v>
      </c>
      <c r="G54" s="38"/>
    </row>
    <row r="55" spans="1:7" ht="52.5" customHeight="1" x14ac:dyDescent="0.35">
      <c r="A55" s="37">
        <v>10</v>
      </c>
      <c r="B55" s="33" t="s">
        <v>74</v>
      </c>
      <c r="C55" s="39" t="s">
        <v>15</v>
      </c>
      <c r="D55" s="40">
        <v>1</v>
      </c>
      <c r="E55" s="34"/>
      <c r="F55" s="8">
        <f t="shared" si="1"/>
        <v>0</v>
      </c>
      <c r="G55" s="38"/>
    </row>
    <row r="56" spans="1:7" ht="15" customHeight="1" x14ac:dyDescent="0.35">
      <c r="A56" s="6"/>
      <c r="B56" s="22" t="s">
        <v>75</v>
      </c>
      <c r="C56" s="16"/>
      <c r="D56" s="16"/>
      <c r="E56" s="17"/>
      <c r="F56" s="23">
        <f>SUM(F46:F55)</f>
        <v>0</v>
      </c>
      <c r="G56" s="18"/>
    </row>
    <row r="57" spans="1:7" ht="40" customHeight="1" x14ac:dyDescent="0.35">
      <c r="A57" s="10" t="s">
        <v>76</v>
      </c>
      <c r="B57" s="26" t="s">
        <v>77</v>
      </c>
      <c r="C57" s="3"/>
      <c r="D57" s="3"/>
      <c r="E57" s="3"/>
      <c r="F57" s="8"/>
      <c r="G57" s="3"/>
    </row>
    <row r="58" spans="1:7" ht="29.15" customHeight="1" x14ac:dyDescent="0.35">
      <c r="A58" s="8">
        <v>1</v>
      </c>
      <c r="B58" s="32" t="s">
        <v>60</v>
      </c>
      <c r="C58" s="36" t="s">
        <v>39</v>
      </c>
      <c r="D58" s="38">
        <v>1</v>
      </c>
      <c r="E58" s="34"/>
      <c r="F58" s="8">
        <f>D58*E58</f>
        <v>0</v>
      </c>
      <c r="G58" s="38"/>
    </row>
    <row r="59" spans="1:7" ht="79" customHeight="1" x14ac:dyDescent="0.35">
      <c r="A59" s="8">
        <v>2</v>
      </c>
      <c r="B59" s="32" t="s">
        <v>78</v>
      </c>
      <c r="C59" s="36" t="s">
        <v>39</v>
      </c>
      <c r="D59" s="38">
        <v>1</v>
      </c>
      <c r="E59" s="34"/>
      <c r="F59" s="8">
        <f t="shared" ref="F59:F60" si="2">D59*E59</f>
        <v>0</v>
      </c>
      <c r="G59" s="38"/>
    </row>
    <row r="60" spans="1:7" ht="20.5" customHeight="1" x14ac:dyDescent="0.35">
      <c r="A60" s="8">
        <v>3</v>
      </c>
      <c r="B60" s="7" t="s">
        <v>79</v>
      </c>
      <c r="C60" s="24" t="s">
        <v>15</v>
      </c>
      <c r="D60" s="9">
        <v>1</v>
      </c>
      <c r="E60" s="8"/>
      <c r="F60" s="8">
        <f t="shared" si="2"/>
        <v>0</v>
      </c>
      <c r="G60" s="9"/>
    </row>
    <row r="61" spans="1:7" ht="18.649999999999999" customHeight="1" x14ac:dyDescent="0.35">
      <c r="A61" s="20"/>
      <c r="B61" s="22" t="s">
        <v>80</v>
      </c>
      <c r="C61" s="16"/>
      <c r="D61" s="17"/>
      <c r="E61" s="12"/>
      <c r="F61" s="23">
        <f>SUM(F58:F60)</f>
        <v>0</v>
      </c>
      <c r="G61" s="18"/>
    </row>
    <row r="62" spans="1:7" x14ac:dyDescent="0.35">
      <c r="A62" s="53" t="s">
        <v>81</v>
      </c>
      <c r="B62" s="54"/>
      <c r="C62" s="54"/>
      <c r="D62" s="54"/>
      <c r="E62" s="55"/>
      <c r="F62" s="28">
        <f>F61+F56+F44+F34+F24+F18+F9</f>
        <v>0</v>
      </c>
      <c r="G62" s="28"/>
    </row>
  </sheetData>
  <mergeCells count="9">
    <mergeCell ref="A62:E62"/>
    <mergeCell ref="A1:G1"/>
    <mergeCell ref="A2:G2"/>
    <mergeCell ref="A3:G3"/>
    <mergeCell ref="A4:G4"/>
    <mergeCell ref="C26:C33"/>
    <mergeCell ref="D26:D33"/>
    <mergeCell ref="E26:E33"/>
    <mergeCell ref="F26:F33"/>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C7B4F3797EA184A9452538204ECAEA1" ma:contentTypeVersion="15" ma:contentTypeDescription="Create a new document." ma:contentTypeScope="" ma:versionID="c9a8f54ca414d01ae56402b4720d231d">
  <xsd:schema xmlns:xsd="http://www.w3.org/2001/XMLSchema" xmlns:xs="http://www.w3.org/2001/XMLSchema" xmlns:p="http://schemas.microsoft.com/office/2006/metadata/properties" xmlns:ns2="bf1960cc-f35a-4345-b0a6-c89bab6ddf63" xmlns:ns3="82fc868c-86c1-4616-9ee2-f0fb4333040b" xmlns:ns4="b2594ab3-d42a-4e76-bde3-98c81b560ae9" targetNamespace="http://schemas.microsoft.com/office/2006/metadata/properties" ma:root="true" ma:fieldsID="45ff32c217a53c85cc5a455718b484bd" ns2:_="" ns3:_="" ns4:_="">
    <xsd:import namespace="bf1960cc-f35a-4345-b0a6-c89bab6ddf63"/>
    <xsd:import namespace="82fc868c-86c1-4616-9ee2-f0fb4333040b"/>
    <xsd:import namespace="b2594ab3-d42a-4e76-bde3-98c81b560ae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1960cc-f35a-4345-b0a6-c89bab6ddf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e90c631-7896-4d4b-aef2-bd8af8cfcaa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c868c-86c1-4616-9ee2-f0fb4333040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2594ab3-d42a-4e76-bde3-98c81b560ae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160192d-3b5e-4c51-90bd-b68b4efca22b}" ma:internalName="TaxCatchAll" ma:showField="CatchAllData" ma:web="82fc868c-86c1-4616-9ee2-f0fb4333040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2594ab3-d42a-4e76-bde3-98c81b560ae9" xsi:nil="true"/>
    <lcf76f155ced4ddcb4097134ff3c332f xmlns="bf1960cc-f35a-4345-b0a6-c89bab6ddf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89F2CDB-0126-484B-8FA4-1BD58C15DF19}"/>
</file>

<file path=customXml/itemProps2.xml><?xml version="1.0" encoding="utf-8"?>
<ds:datastoreItem xmlns:ds="http://schemas.openxmlformats.org/officeDocument/2006/customXml" ds:itemID="{1A4D335B-6039-4049-B002-1D51EA50409B}"/>
</file>

<file path=customXml/itemProps3.xml><?xml version="1.0" encoding="utf-8"?>
<ds:datastoreItem xmlns:ds="http://schemas.openxmlformats.org/officeDocument/2006/customXml" ds:itemID="{D4E955D7-7087-4656-9602-557158A6D97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 BS VIP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Pierre-louis, Theophane</dc:creator>
  <cp:keywords/>
  <dc:description/>
  <cp:lastModifiedBy>Pierre-Louis, Theophane</cp:lastModifiedBy>
  <cp:revision/>
  <dcterms:created xsi:type="dcterms:W3CDTF">2023-11-21T13:14:58Z</dcterms:created>
  <dcterms:modified xsi:type="dcterms:W3CDTF">2025-03-19T17:32:35Z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0x010100EC7B4F3797EA184A9452538204ECAEA1</vt:lpwstr>
  </property>
</Properties>
</file>