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heckCompatibility="1" defaultThemeVersion="124226"/>
  <mc:AlternateContent xmlns:mc="http://schemas.openxmlformats.org/markup-compatibility/2006">
    <mc:Choice Requires="x15">
      <x15ac:absPath xmlns:x15ac="http://schemas.microsoft.com/office/spreadsheetml/2010/11/ac" url="C:\Users\natac\Desktop\DAO source mouillac\DAO L..mouillac\DAO SAEP MOUILLAC\"/>
    </mc:Choice>
  </mc:AlternateContent>
  <xr:revisionPtr revIDLastSave="0" documentId="13_ncr:1_{EED4B87A-100C-4410-AD03-B1BD990248E2}" xr6:coauthVersionLast="47" xr6:coauthVersionMax="47" xr10:uidLastSave="{00000000-0000-0000-0000-000000000000}"/>
  <bookViews>
    <workbookView xWindow="-120" yWindow="-120" windowWidth="20730" windowHeight="11040" xr2:uid="{00000000-000D-0000-FFFF-FFFF00000000}"/>
  </bookViews>
  <sheets>
    <sheet name="Devis Mouillac " sheetId="1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8" i="13" l="1"/>
  <c r="F70" i="13" l="1"/>
  <c r="F67" i="13"/>
  <c r="F68" i="13" s="1"/>
  <c r="F62" i="13"/>
  <c r="F59" i="13"/>
  <c r="F57" i="13"/>
  <c r="F52" i="13"/>
  <c r="F51" i="13"/>
  <c r="F50" i="13"/>
  <c r="F49" i="13"/>
  <c r="F48" i="13"/>
  <c r="F47" i="13"/>
  <c r="F41" i="13"/>
  <c r="F40" i="13"/>
  <c r="F39" i="13"/>
  <c r="F37" i="13"/>
  <c r="F31" i="13"/>
  <c r="F32" i="13" s="1"/>
  <c r="F27" i="13"/>
  <c r="F25" i="13"/>
  <c r="F23" i="13"/>
  <c r="F21" i="13"/>
  <c r="F16" i="13"/>
  <c r="F14" i="13"/>
  <c r="F13" i="13"/>
  <c r="F7" i="13"/>
  <c r="F8" i="13" s="1"/>
  <c r="F53" i="13" l="1"/>
  <c r="F63" i="13"/>
  <c r="F60" i="13"/>
  <c r="F42" i="13"/>
  <c r="F28" i="13"/>
  <c r="F17" i="13"/>
  <c r="F72" i="13" l="1"/>
</calcChain>
</file>

<file path=xl/sharedStrings.xml><?xml version="1.0" encoding="utf-8"?>
<sst xmlns="http://schemas.openxmlformats.org/spreadsheetml/2006/main" count="111" uniqueCount="90">
  <si>
    <t>Mobilisation de chantier</t>
  </si>
  <si>
    <t>Unite</t>
  </si>
  <si>
    <t>Quantite</t>
  </si>
  <si>
    <t>ml</t>
  </si>
  <si>
    <t>Px Unit.
(en USD)</t>
  </si>
  <si>
    <t>Px. Total
(en USD)</t>
  </si>
  <si>
    <t xml:space="preserve">Fourniture et pose de ventouse 1'' </t>
  </si>
  <si>
    <t>TOTAL en Gdes</t>
  </si>
  <si>
    <t>TOTAL en USD</t>
  </si>
  <si>
    <t>Item</t>
  </si>
  <si>
    <t>Remblai ordinaire avec produits de fouilles mis en place et compacté dans tranchée, selon granulométrie et compactage prescrits dans les CPT</t>
  </si>
  <si>
    <t>Sable pour protection de conduite mis en place dans tranchée, selon granulométrie prescrite dans les CPT</t>
  </si>
  <si>
    <t>B.</t>
  </si>
  <si>
    <t>A.</t>
  </si>
  <si>
    <t>B.1.</t>
  </si>
  <si>
    <t>C.1.</t>
  </si>
  <si>
    <t>Fft</t>
  </si>
  <si>
    <t>B.1.1.</t>
  </si>
  <si>
    <t>B.1.2.</t>
  </si>
  <si>
    <t>OUVRAGES HYDRAULIQUES</t>
  </si>
  <si>
    <t>LIGNE ADDUCTION</t>
  </si>
  <si>
    <t>CAPTAGE</t>
  </si>
  <si>
    <t>D</t>
  </si>
  <si>
    <t>E</t>
  </si>
  <si>
    <t>Sous-total captage</t>
  </si>
  <si>
    <t xml:space="preserve">Nouveaux branchements </t>
  </si>
  <si>
    <t>C.1.1.</t>
  </si>
  <si>
    <t xml:space="preserve">CONDUITES </t>
  </si>
  <si>
    <t>C.1.2.</t>
  </si>
  <si>
    <t>TOTAL MOBILISATION</t>
  </si>
  <si>
    <t>TOTAL ELEMENTS SPECIAUX</t>
  </si>
  <si>
    <t>TOTAL BRANCHEMENT</t>
  </si>
  <si>
    <t>F</t>
  </si>
  <si>
    <t>G</t>
  </si>
  <si>
    <t xml:space="preserve">PROJET DE RÉHABILITATION DU SAEP MOUILLAC </t>
  </si>
  <si>
    <t>Rehabilitation du reservoir  Mouillac 40m3</t>
  </si>
  <si>
    <t>Sous-total Reservoirs</t>
  </si>
  <si>
    <t>Unité</t>
  </si>
  <si>
    <t xml:space="preserve">Conduite de distribution </t>
  </si>
  <si>
    <t xml:space="preserve">Formation du bureau de boss Plombiers </t>
  </si>
  <si>
    <t xml:space="preserve">Unité </t>
  </si>
  <si>
    <t xml:space="preserve">Cloture de protection au niveau du captage 1 </t>
  </si>
  <si>
    <t xml:space="preserve">Traversée (aerienne et souterrainne). La réalisation de cet ouvrage de traversée comprend la fourniture de matériaux et matériels et la main d'oeuvre pour la mise mise en place des socles en beton armé, des fourreaux, des bagues d'ancrage et de tout ce qui facilite la bonne exécution de l'ouvrage sur une longueur de 22 ml </t>
  </si>
  <si>
    <t xml:space="preserve">Construction  et rehabilitation des boites de  captage ( 2 boites) </t>
  </si>
  <si>
    <t>B.2.</t>
  </si>
  <si>
    <t>B.2.1.</t>
  </si>
  <si>
    <t>B.2.2.</t>
  </si>
  <si>
    <t>B.2.3</t>
  </si>
  <si>
    <t xml:space="preserve">Troncon: Captage 1  vers Réservoir </t>
  </si>
  <si>
    <t>Sous-total troncon source vers Réservoir Mouillac (40m3)</t>
  </si>
  <si>
    <t xml:space="preserve">Fouille en tranchée en terrain meuble,en terrain semi -rocheux,terrain rocheux  y compris le piquetage pour implantation, le transport des produits de fouilles excédentaires inutilisés vers un lieu approuvé par le maître d'ouvrages (0.5m de largeur ,1m de profondeur au minimum ) Toutes sujetions </t>
  </si>
  <si>
    <t>Sous total</t>
  </si>
  <si>
    <t>Fourniture et installation de branchement au réseau d'alimentation en eau potable incluant le compteur d'eau mécanique de DN 25 mm, la boîte de protection du compteur, les accessoires et les raccordements requis pour l'installation complete de la prise.</t>
  </si>
  <si>
    <t>Elements speciaux sur conduites  de distribution</t>
  </si>
  <si>
    <t>Ce prix remunere la Fourniture et pose de ventouse 1''  compris accessoires,  construction des boites de protection pour les ventouses, toutes sujetions incluses;( voir les prescriptions techniques)</t>
  </si>
  <si>
    <t xml:space="preserve">Construction et réperation des réservoirs </t>
  </si>
  <si>
    <t>unité</t>
  </si>
  <si>
    <t xml:space="preserve">                  DEVIS ESTIMATIF</t>
  </si>
  <si>
    <t>unite</t>
  </si>
  <si>
    <t>fft</t>
  </si>
  <si>
    <t>Reparation du reservoir  de Figuier</t>
  </si>
  <si>
    <t>Troncon: RESERVOIR MOUILLAC - FIN RESEAU</t>
  </si>
  <si>
    <t>Fourniture et pose de conduite en PVC SCH40 3'', 2'' ET 1 +1/2''</t>
  </si>
  <si>
    <t xml:space="preserve">fourniture et pose de vanne de  vidange </t>
  </si>
  <si>
    <t xml:space="preserve">Ce prix remunere la Fourniture et pose de vanne vidange  compris accessoires,  construction des boites de protection pour les vidanges  y compris les attaches et le couvercle d'accès au regard; l'excavation et le remblayage; les raccords nécessaires, les pièces courtes, les joints à brides ou autres, toutes sujetions incluses;( voir les prescriptions techniques) </t>
  </si>
  <si>
    <t>construction reservoir fontaine mouillac</t>
  </si>
  <si>
    <t>B.2.4</t>
  </si>
  <si>
    <r>
      <rPr>
        <b/>
        <sz val="10.5"/>
        <color indexed="8"/>
        <rFont val="Arial Nova"/>
        <family val="2"/>
      </rPr>
      <t>Captage 1 :</t>
    </r>
    <r>
      <rPr>
        <sz val="10.5"/>
        <color indexed="8"/>
        <rFont val="Arial Nova"/>
        <family val="2"/>
      </rPr>
      <t xml:space="preserve"> Ce prix rémunère au forfait les travaux de rehabilitation de la boite de captage # 1, la demolition de la facade principale,la reprise de la facade en maconnerie de roches ,  l'enrochement, la fourniture des attentes pour les conduites de sortie, le  trou d’homme muni d’une trappe métallique de visite, à sécuriser avec cadenas, nettoyage de l'environnement immediat du captage et protection de la base du captage , toutes sujetions incluses</t>
    </r>
  </si>
  <si>
    <t xml:space="preserve">Ce prix remunere au forfait les Travaux de réhabilitation du reservoir Mouillac ,                                                                       - Le nettoyage extérieur et intérieur du reservoir ,  la fourniture d'échelle  avec garde-corps à l'intérieur du réservoir , construction du systeme de By-pass ,la pose d'une ventouse crepinee en tuyau galvanisé ,la réparation trop-plein et vidange, tuyauterie et vannes, fourniture de Cadenas type artillerie (une clé pour tous),protection de la base de l'ouvrage contre les affouillements  et assainissement de son environnement immediat par 1m de large  de beton de propreté et ajout de gravier sur le reste , construction de deux boites à vanne ( vanne sortie,vanne d'entree) achat des vannes et intallations des vannes,peinture de l'ouvrage selon les prescrits techniques, amenagement d'un espace pietonnier qui mene vers les ouvrages et accesoires , construction de la cage de chloration en dessus de l'ouvrage, pour toutes sujetions incluses                                              </t>
  </si>
  <si>
    <r>
      <rPr>
        <b/>
        <sz val="10.5"/>
        <color indexed="8"/>
        <rFont val="Arial Nova"/>
        <family val="2"/>
      </rPr>
      <t xml:space="preserve">Drainage du trop plein du reservoir fontaine vers le réservoir mouillac </t>
    </r>
    <r>
      <rPr>
        <sz val="10.5"/>
        <color indexed="8"/>
        <rFont val="Arial Nova"/>
        <family val="2"/>
      </rPr>
      <t xml:space="preserve">  :   ( PVC SCH40 1+ 1/2'') Fouille ( 0,5m de largeur ,1m minimum de profondeur , en tranchée en terrain meuble et en terrain rocheux , y compris le piquetage pour implantation, le transport des produits de fouilles excédentaires et inutilisés vers un lieu approuvé par le maître d'ouvrages</t>
    </r>
  </si>
  <si>
    <t>B.3</t>
  </si>
  <si>
    <t>Construction kiosque</t>
  </si>
  <si>
    <t>Ce prix renumere a l'unite des kiosques,  les travaux de construction de 6 kiosques  y compris la fourniture et le transport des matériaux et materiels hydrauliques, le nettoyage, les travaux de plomberie, de finition (crepisage et enduisage),  peinture, le drainage,  vannes, toutes sujetions incluses</t>
  </si>
  <si>
    <t>Branchements</t>
  </si>
  <si>
    <t>APPEL D'OFFRE No. REG/AO- 06/24</t>
  </si>
  <si>
    <t>Construction des boites à vannes ,ajout des tuyaux d'aeration,protection de la base du reservoir sur une largeur d'un mètre. achat et installation des vannes (rentree et sortie) , installation du systeme de by pass , contruction d'un garde-corps en L ( Sur une longueur totale de 10ml, en maconnerie de blocs et une hauteur de 1,20m) , peinture du reservoir avec les logos et toutes sujetions…</t>
  </si>
  <si>
    <t xml:space="preserve">Traversée Aérienne </t>
  </si>
  <si>
    <t>Sous-total Construction kiosques</t>
  </si>
  <si>
    <t>m3</t>
  </si>
  <si>
    <t>Ce prix rémunère la construction du réservoir fontaine de capacité 1m3  avec deux robinets, amenagement de l'espace immediat du reservoir, protection de la base de l'ouvrage contre les affouillements   par 1m de large  de beton de propreté, peinture de l'ouvrage selon les prescrits techniques.</t>
  </si>
  <si>
    <t xml:space="preserve">Rehabilitation du Réservoir Pacaroche  de capacite de 50m3 </t>
  </si>
  <si>
    <t xml:space="preserve"> Ce prix remunere au forfait les Travaux de réhabilitation du reservoir pacaroche/ tet cloche                                                                       - la reprise totale de la dalle de 12cm du resevoir, decapage, crepissage et enduissage des parois interieure et exterieur ,  la fourniture d'échelle  avec garde-corps à l'intérieur du réservoir , construction du systeme de By-pass ,la pose d'une ventouse crepinee en tuyau galvanisé ,la réparation trop-plein et vidange, tuyauterie et vannes, fourniture de Cadenas type artillerie (une clé pour tous),protection de la base de l'ouvrage contre les affouillements  sur 1m de largeur  de beton de propreté, construction de deux boites à vanne ( vanne sortie,vanne d'entree ,  achat des vannes et intallations des vannes), peinture de l'ouvrage selon les prescrits techniques. Et toutes sujetions.</t>
  </si>
  <si>
    <t>Nouvelle conduite adduction: captage source vers réservoir ( PVC SCH40 2et 1/2 ''),achat et installation des conduites , fouille ( 0,5m de largeur ,1m minimum de profondeur , en tranchée en terrain meuble et en terrain rocheux , y compris le piquetage pour implantation, le transport des produits de fouilles excédentaires et inutilisés vers un lieu approuvé par le maître d'ouvrages</t>
  </si>
  <si>
    <r>
      <rPr>
        <b/>
        <sz val="10.5"/>
        <color indexed="8"/>
        <rFont val="Arial Nova"/>
        <family val="2"/>
      </rPr>
      <t xml:space="preserve">Captage  2 vers Reservoir-Fontaine : </t>
    </r>
    <r>
      <rPr>
        <sz val="10.5"/>
        <color indexed="8"/>
        <rFont val="Arial Nova"/>
        <family val="2"/>
      </rPr>
      <t xml:space="preserve"> Nouvelle conduite adduction: captage source vers réservoir-fontaine( PVC SCH40 1+ 1/2'') Fouille ( 0,5m de largeur ,1m minimum de profondeur , en tranchée en terrain meuble et en terrain rocheux , y compris le piquetage pour implantation, le transport des produits de fouilles excédentaires et inutilisés vers un lieu approuvé par le maître d'ouvrages</t>
    </r>
  </si>
  <si>
    <t>Achat et insttallation de conduite PVC SCH40 2'' y compris les joints, pièces spéciales, tés, coudes, les tests d’étanchéité et désinfection des conduites, etc.</t>
  </si>
  <si>
    <t>Achat  et insttallation de conduite PVC SCH40 1''et 1/2y compris les joints, pièces spéciales, tés, coudes, les tests d’étanchéité et désinfection des conduites, etc.</t>
  </si>
  <si>
    <t>Achat  et insttallation de conduite PVC SCH40 3'' y compris les joints, pièces spéciales, tés, coudes, les tests d’étanchéité et désinfection des conduites, etc.</t>
  </si>
  <si>
    <r>
      <t>Ce prix rémunère au forfait l'installation de chantier qui inclut notamment les prestations suivantes :
 La mobilisation et l’installation d’équipements de chantier, l’aménagement de manière adéquate de baraque de chantier, d’entrepôt, du bureau de l’entrepreneur, avec un espace réservé aux représentants du Maître d’Ouvrage sur le site des travaux, et la prise en compte du gardiennage pendant toute la durée des travaux.
 La vérification des plans d'</t>
    </r>
    <r>
      <rPr>
        <sz val="10.5"/>
        <color theme="1"/>
        <rFont val="Calibri"/>
        <family val="2"/>
      </rPr>
      <t>é</t>
    </r>
    <r>
      <rPr>
        <sz val="10.5"/>
        <color theme="1"/>
        <rFont val="Arial Nova"/>
        <family val="2"/>
      </rPr>
      <t>tudes du mod</t>
    </r>
    <r>
      <rPr>
        <sz val="10.5"/>
        <color theme="1"/>
        <rFont val="Aptos Narrow"/>
        <family val="2"/>
      </rPr>
      <t>è</t>
    </r>
    <r>
      <rPr>
        <sz val="10.5"/>
        <color theme="1"/>
        <rFont val="Arial Nova"/>
        <family val="2"/>
      </rPr>
      <t xml:space="preserve">le hydraulique et du métré des installations, la preparation du dossier "bon pour execution", la construction d’éventuels ouvrages ou dispositifs provisoires destinés à assurer la protection ou la signalisation des travaux, la sécurité des passants et des ouvriers en général ; l’établissement d’aires de circulation, de voies d'accès, de zones d'emprunt des matériaux locaux ; 
 La mise en place d'un panneau de chantier, avec les dimensions de 2.40 m x 1.20 m, à installer sur le site des travaux, à environ 1.00 m de profondeur , avec des informations préalablement communiquées par le Maître d'Ouvrage, et conformément aux instructions du Maître d’Œuvre.                         La fourniture initiale d’un plan d’exécution incluant un planning, les plans généraux et plans de piquetage, la description de l’organisation du chantier, y compris moyens logistiques et humains (description des équipes en qualité et quantités de personnes avec planning d’intervention), le PAQ, le plan HSE.
 Achat des bottes de chantier ,des lunettes de protection ,des casques de chantier et des vestes de chantier                                                                          Nettoyage du site et nettoyage de chantier et remise du plan de recollement du SAEP ,toutes sujetions </t>
    </r>
  </si>
  <si>
    <r>
      <rPr>
        <b/>
        <sz val="10.5"/>
        <color indexed="8"/>
        <rFont val="Arial Nova"/>
        <family val="2"/>
      </rPr>
      <t>Captage 2 :</t>
    </r>
    <r>
      <rPr>
        <sz val="10.5"/>
        <color indexed="8"/>
        <rFont val="Arial Nova"/>
        <family val="2"/>
      </rPr>
      <t xml:space="preserve"> Ce prix rémunère au forfait des travaux de construction d'une boite de captage y compris la démolition des ouvrages existant, l'implantation de   l'ouvrage de captage , fouilles en excavation en terrain semi rocheux, l'enrochement, la fourniture, la construction en maçonnerie de roches d’une boite de captage avec des attentes pour les conduites de sortie, protection de l'environnement immmediat de l'ouvrage , l'ouvrage doit etre doté d’un trou d’homme muni d’une trappe métallique de visite, à sécuriser avec cadenas, toutes sujetions incluses</t>
    </r>
  </si>
  <si>
    <t>Ce prix renumere au metre lineaire la construction  d'une clôture de protection en parpaing de15*20*40 cm, d'une hauteur de 2.60m, pour la sécurisation du périmètre immédiat du captage, y compris les fils de fer barbelés et la partie proportionnelle de la fourniture et l'installation d'une porte d'accès en cyclo fence, la main d'oeuvre et toutes sujetions incluses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</si>
</sst>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 _€_-;\-* #,##0.00\ _€_-;_-* &quot;-&quot;??\ _€_-;_-@_-"/>
  </numFmts>
  <fonts count="16" x14ac:knownFonts="1">
    <font>
      <sz val="11"/>
      <color theme="1"/>
      <name val="Calibri"/>
      <family val="2"/>
      <scheme val="minor"/>
    </font>
    <font>
      <sz val="10.5"/>
      <color indexed="8"/>
      <name val="Arial Nova"/>
      <family val="2"/>
    </font>
    <font>
      <sz val="10.5"/>
      <name val="Arial Nova"/>
      <family val="2"/>
    </font>
    <font>
      <b/>
      <sz val="10.5"/>
      <color indexed="8"/>
      <name val="Arial Nova"/>
      <family val="2"/>
    </font>
    <font>
      <b/>
      <sz val="10.5"/>
      <name val="Arial Nova"/>
      <family val="2"/>
    </font>
    <font>
      <sz val="11"/>
      <color theme="1"/>
      <name val="Calibri"/>
      <family val="2"/>
      <scheme val="minor"/>
    </font>
    <font>
      <sz val="10"/>
      <color theme="1"/>
      <name val="Arial"/>
      <family val="2"/>
    </font>
    <font>
      <b/>
      <sz val="11"/>
      <color theme="1"/>
      <name val="Calibri"/>
      <family val="2"/>
      <scheme val="minor"/>
    </font>
    <font>
      <sz val="11"/>
      <color theme="1"/>
      <name val="Times New Roman"/>
      <family val="1"/>
    </font>
    <font>
      <sz val="10.5"/>
      <color theme="1"/>
      <name val="Arial Nova"/>
      <family val="2"/>
    </font>
    <font>
      <b/>
      <sz val="10.5"/>
      <color theme="1"/>
      <name val="Arial Nova"/>
      <family val="2"/>
    </font>
    <font>
      <b/>
      <sz val="10.5"/>
      <color rgb="FF000000"/>
      <name val="Arial Nova"/>
      <family val="2"/>
    </font>
    <font>
      <sz val="10.5"/>
      <color rgb="FFFF0000"/>
      <name val="Arial Nova"/>
      <family val="2"/>
    </font>
    <font>
      <b/>
      <sz val="10.5"/>
      <color theme="1"/>
      <name val="Arial Nova"/>
      <family val="2"/>
    </font>
    <font>
      <sz val="10.5"/>
      <color theme="1"/>
      <name val="Calibri"/>
      <family val="2"/>
    </font>
    <font>
      <sz val="10.5"/>
      <color theme="1"/>
      <name val="Aptos Narrow"/>
      <family val="2"/>
    </font>
  </fonts>
  <fills count="9">
    <fill>
      <patternFill patternType="none"/>
    </fill>
    <fill>
      <patternFill patternType="gray125"/>
    </fill>
    <fill>
      <patternFill patternType="solid">
        <fgColor rgb="FF92D050"/>
        <bgColor indexed="64"/>
      </patternFill>
    </fill>
    <fill>
      <patternFill patternType="solid">
        <fgColor theme="9" tint="-0.249977111117893"/>
        <bgColor indexed="64"/>
      </patternFill>
    </fill>
    <fill>
      <patternFill patternType="solid">
        <fgColor rgb="FFFFC000"/>
        <bgColor indexed="64"/>
      </patternFill>
    </fill>
    <fill>
      <patternFill patternType="solid">
        <fgColor theme="9" tint="0.39997558519241921"/>
        <bgColor indexed="64"/>
      </patternFill>
    </fill>
    <fill>
      <patternFill patternType="solid">
        <fgColor rgb="FFFFFFFF"/>
        <bgColor indexed="64"/>
      </patternFill>
    </fill>
    <fill>
      <patternFill patternType="solid">
        <fgColor theme="9" tint="0.79998168889431442"/>
        <bgColor indexed="64"/>
      </patternFill>
    </fill>
    <fill>
      <patternFill patternType="solid">
        <fgColor theme="9" tint="0.59999389629810485"/>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s>
  <cellStyleXfs count="3">
    <xf numFmtId="0" fontId="0" fillId="0" borderId="0"/>
    <xf numFmtId="43" fontId="5" fillId="0" borderId="0" applyFont="0" applyFill="0" applyBorder="0" applyAlignment="0" applyProtection="0"/>
    <xf numFmtId="164" fontId="6" fillId="0" borderId="0" applyFont="0" applyFill="0" applyBorder="0" applyAlignment="0" applyProtection="0"/>
  </cellStyleXfs>
  <cellXfs count="165">
    <xf numFmtId="0" fontId="0" fillId="0" borderId="0" xfId="0"/>
    <xf numFmtId="0" fontId="7" fillId="0" borderId="0" xfId="0" applyFont="1"/>
    <xf numFmtId="0" fontId="7" fillId="0" borderId="0" xfId="0" applyFont="1" applyAlignment="1">
      <alignment horizontal="center"/>
    </xf>
    <xf numFmtId="43" fontId="0" fillId="0" borderId="0" xfId="0" applyNumberFormat="1"/>
    <xf numFmtId="0" fontId="8" fillId="0" borderId="0" xfId="0" applyFont="1" applyAlignment="1">
      <alignment horizontal="center"/>
    </xf>
    <xf numFmtId="0" fontId="8" fillId="0" borderId="0" xfId="0" applyFont="1"/>
    <xf numFmtId="0" fontId="8" fillId="0" borderId="0" xfId="0" applyFont="1" applyAlignment="1">
      <alignment horizontal="left"/>
    </xf>
    <xf numFmtId="43" fontId="8" fillId="0" borderId="0" xfId="1" applyFont="1"/>
    <xf numFmtId="0" fontId="8" fillId="0" borderId="0" xfId="0" applyFont="1" applyAlignment="1">
      <alignment wrapText="1"/>
    </xf>
    <xf numFmtId="0" fontId="9" fillId="0" borderId="1" xfId="0" applyFont="1" applyBorder="1" applyAlignment="1">
      <alignment vertical="center" wrapText="1"/>
    </xf>
    <xf numFmtId="0" fontId="9" fillId="0" borderId="0" xfId="0" applyFont="1" applyAlignment="1">
      <alignment horizontal="center"/>
    </xf>
    <xf numFmtId="0" fontId="10" fillId="2" borderId="2" xfId="0" applyFont="1" applyFill="1" applyBorder="1" applyAlignment="1">
      <alignment horizont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left" vertical="center"/>
    </xf>
    <xf numFmtId="0" fontId="10" fillId="2" borderId="3" xfId="0" applyFont="1" applyFill="1" applyBorder="1" applyAlignment="1">
      <alignment horizontal="center" vertical="center"/>
    </xf>
    <xf numFmtId="43" fontId="10" fillId="2" borderId="3" xfId="1" applyFont="1" applyFill="1" applyBorder="1" applyAlignment="1">
      <alignment horizontal="center" vertical="center" wrapText="1"/>
    </xf>
    <xf numFmtId="43" fontId="10" fillId="2" borderId="4" xfId="1" applyFont="1" applyFill="1" applyBorder="1" applyAlignment="1">
      <alignment horizontal="center" vertical="center" wrapText="1"/>
    </xf>
    <xf numFmtId="0" fontId="9" fillId="3" borderId="5" xfId="0" applyFont="1" applyFill="1" applyBorder="1" applyAlignment="1">
      <alignment horizontal="left"/>
    </xf>
    <xf numFmtId="0" fontId="10" fillId="3" borderId="6" xfId="0" applyFont="1" applyFill="1" applyBorder="1" applyAlignment="1">
      <alignment vertical="center" wrapText="1"/>
    </xf>
    <xf numFmtId="0" fontId="9" fillId="3" borderId="6" xfId="0" applyFont="1" applyFill="1" applyBorder="1" applyAlignment="1">
      <alignment horizontal="left" vertical="center"/>
    </xf>
    <xf numFmtId="0" fontId="9" fillId="3" borderId="6" xfId="0" applyFont="1" applyFill="1" applyBorder="1" applyAlignment="1">
      <alignment vertical="center"/>
    </xf>
    <xf numFmtId="43" fontId="9" fillId="3" borderId="6" xfId="1" applyFont="1" applyFill="1" applyBorder="1" applyAlignment="1">
      <alignment vertical="center"/>
    </xf>
    <xf numFmtId="43" fontId="9" fillId="3" borderId="7" xfId="1" applyFont="1" applyFill="1" applyBorder="1" applyAlignment="1">
      <alignment vertical="center"/>
    </xf>
    <xf numFmtId="0" fontId="9" fillId="0" borderId="8" xfId="0" applyFont="1" applyBorder="1" applyAlignment="1">
      <alignment horizontal="right"/>
    </xf>
    <xf numFmtId="0" fontId="9" fillId="0" borderId="1" xfId="0" applyFont="1" applyBorder="1" applyAlignment="1">
      <alignment horizontal="left" vertical="center"/>
    </xf>
    <xf numFmtId="0" fontId="9" fillId="0" borderId="1" xfId="0" applyFont="1" applyBorder="1" applyAlignment="1">
      <alignment vertical="center"/>
    </xf>
    <xf numFmtId="43" fontId="9" fillId="0" borderId="1" xfId="1" applyFont="1" applyBorder="1" applyAlignment="1">
      <alignment vertical="center"/>
    </xf>
    <xf numFmtId="43" fontId="9" fillId="0" borderId="9" xfId="1" applyFont="1" applyBorder="1" applyAlignment="1">
      <alignment vertical="center"/>
    </xf>
    <xf numFmtId="0" fontId="10" fillId="0" borderId="8" xfId="0" applyFont="1" applyBorder="1" applyAlignment="1">
      <alignment horizontal="right"/>
    </xf>
    <xf numFmtId="0" fontId="10" fillId="4" borderId="1" xfId="0" applyFont="1" applyFill="1" applyBorder="1" applyAlignment="1">
      <alignment vertical="center" wrapText="1"/>
    </xf>
    <xf numFmtId="0" fontId="10" fillId="4" borderId="1" xfId="0" applyFont="1" applyFill="1" applyBorder="1" applyAlignment="1">
      <alignment horizontal="left" vertical="center"/>
    </xf>
    <xf numFmtId="0" fontId="10" fillId="4" borderId="1" xfId="0" applyFont="1" applyFill="1" applyBorder="1" applyAlignment="1">
      <alignment vertical="center"/>
    </xf>
    <xf numFmtId="43" fontId="10" fillId="4" borderId="1" xfId="1" applyFont="1" applyFill="1" applyBorder="1" applyAlignment="1">
      <alignment vertical="center"/>
    </xf>
    <xf numFmtId="43" fontId="10" fillId="4" borderId="9" xfId="1" applyFont="1" applyFill="1" applyBorder="1" applyAlignment="1">
      <alignment vertical="center"/>
    </xf>
    <xf numFmtId="0" fontId="10" fillId="0" borderId="10" xfId="0" applyFont="1" applyBorder="1" applyAlignment="1">
      <alignment horizontal="right"/>
    </xf>
    <xf numFmtId="0" fontId="10" fillId="0" borderId="11" xfId="0" applyFont="1" applyBorder="1" applyAlignment="1">
      <alignment vertical="center" wrapText="1"/>
    </xf>
    <xf numFmtId="0" fontId="10" fillId="0" borderId="11" xfId="0" applyFont="1" applyBorder="1" applyAlignment="1">
      <alignment horizontal="left" vertical="center"/>
    </xf>
    <xf numFmtId="0" fontId="10" fillId="0" borderId="11" xfId="0" applyFont="1" applyBorder="1" applyAlignment="1">
      <alignment vertical="center"/>
    </xf>
    <xf numFmtId="43" fontId="10" fillId="0" borderId="11" xfId="1" applyFont="1" applyFill="1" applyBorder="1" applyAlignment="1">
      <alignment vertical="center"/>
    </xf>
    <xf numFmtId="43" fontId="10" fillId="0" borderId="12" xfId="1" applyFont="1" applyFill="1" applyBorder="1" applyAlignment="1">
      <alignment vertical="center"/>
    </xf>
    <xf numFmtId="0" fontId="10" fillId="3" borderId="5" xfId="0" applyFont="1" applyFill="1" applyBorder="1" applyAlignment="1">
      <alignment horizontal="left"/>
    </xf>
    <xf numFmtId="0" fontId="10" fillId="3" borderId="6" xfId="0" applyFont="1" applyFill="1" applyBorder="1" applyAlignment="1">
      <alignment horizontal="left" vertical="center"/>
    </xf>
    <xf numFmtId="0" fontId="10" fillId="3" borderId="6" xfId="0" applyFont="1" applyFill="1" applyBorder="1" applyAlignment="1">
      <alignment vertical="center"/>
    </xf>
    <xf numFmtId="43" fontId="10" fillId="3" borderId="6" xfId="1" applyFont="1" applyFill="1" applyBorder="1" applyAlignment="1">
      <alignment vertical="center"/>
    </xf>
    <xf numFmtId="43" fontId="10" fillId="3" borderId="7" xfId="1" applyFont="1" applyFill="1" applyBorder="1" applyAlignment="1">
      <alignment vertical="center"/>
    </xf>
    <xf numFmtId="0" fontId="10" fillId="0" borderId="8" xfId="0" applyFont="1" applyBorder="1" applyAlignment="1">
      <alignment horizontal="left"/>
    </xf>
    <xf numFmtId="0" fontId="10" fillId="0" borderId="1" xfId="0" applyFont="1" applyBorder="1" applyAlignment="1">
      <alignment vertical="center" wrapText="1"/>
    </xf>
    <xf numFmtId="0" fontId="10" fillId="0" borderId="1" xfId="0" applyFont="1" applyBorder="1" applyAlignment="1">
      <alignment horizontal="left" vertical="center"/>
    </xf>
    <xf numFmtId="0" fontId="10" fillId="0" borderId="1" xfId="0" applyFont="1" applyBorder="1" applyAlignment="1">
      <alignment vertical="center"/>
    </xf>
    <xf numFmtId="43" fontId="10" fillId="0" borderId="1" xfId="1" applyFont="1" applyBorder="1" applyAlignment="1">
      <alignment vertical="center"/>
    </xf>
    <xf numFmtId="43" fontId="10" fillId="0" borderId="9" xfId="1" applyFont="1" applyBorder="1" applyAlignment="1">
      <alignment vertical="center"/>
    </xf>
    <xf numFmtId="0" fontId="9" fillId="0" borderId="8" xfId="0" applyFont="1" applyBorder="1" applyAlignment="1">
      <alignment horizontal="left"/>
    </xf>
    <xf numFmtId="43" fontId="9" fillId="0" borderId="1" xfId="1" applyFont="1" applyFill="1" applyBorder="1" applyAlignment="1">
      <alignment vertical="center"/>
    </xf>
    <xf numFmtId="0" fontId="9" fillId="0" borderId="8" xfId="0" applyFont="1" applyBorder="1" applyAlignment="1">
      <alignment horizontal="center"/>
    </xf>
    <xf numFmtId="0" fontId="9" fillId="0" borderId="1" xfId="0" applyFont="1" applyBorder="1" applyAlignment="1">
      <alignment wrapText="1"/>
    </xf>
    <xf numFmtId="0" fontId="10" fillId="0" borderId="8" xfId="0" applyFont="1" applyBorder="1" applyAlignment="1">
      <alignment horizontal="center"/>
    </xf>
    <xf numFmtId="0" fontId="10" fillId="5" borderId="1" xfId="0" applyFont="1" applyFill="1" applyBorder="1" applyAlignment="1">
      <alignment wrapText="1"/>
    </xf>
    <xf numFmtId="0" fontId="10" fillId="5" borderId="1" xfId="0" applyFont="1" applyFill="1" applyBorder="1" applyAlignment="1">
      <alignment horizontal="left" vertical="center"/>
    </xf>
    <xf numFmtId="0" fontId="10" fillId="5" borderId="1" xfId="0" applyFont="1" applyFill="1" applyBorder="1" applyAlignment="1">
      <alignment vertical="center"/>
    </xf>
    <xf numFmtId="43" fontId="10" fillId="5" borderId="1" xfId="1" applyFont="1" applyFill="1" applyBorder="1" applyAlignment="1">
      <alignment vertical="center"/>
    </xf>
    <xf numFmtId="43" fontId="10" fillId="5" borderId="9" xfId="1" applyFont="1" applyFill="1" applyBorder="1" applyAlignment="1">
      <alignment vertical="center"/>
    </xf>
    <xf numFmtId="0" fontId="11" fillId="0" borderId="1" xfId="0" applyFont="1" applyBorder="1" applyAlignment="1">
      <alignment horizontal="justify" vertical="center" wrapText="1"/>
    </xf>
    <xf numFmtId="43" fontId="10" fillId="0" borderId="1" xfId="1" applyFont="1" applyFill="1" applyBorder="1" applyAlignment="1">
      <alignment vertical="center"/>
    </xf>
    <xf numFmtId="0" fontId="10" fillId="0" borderId="1" xfId="0" applyFont="1" applyBorder="1" applyAlignment="1">
      <alignment wrapText="1"/>
    </xf>
    <xf numFmtId="164" fontId="11" fillId="6" borderId="1" xfId="2" applyFont="1" applyFill="1" applyBorder="1" applyAlignment="1">
      <alignment horizontal="left" vertical="center"/>
    </xf>
    <xf numFmtId="0" fontId="11" fillId="6" borderId="1" xfId="0" applyFont="1" applyFill="1" applyBorder="1" applyAlignment="1">
      <alignment vertical="center"/>
    </xf>
    <xf numFmtId="0" fontId="4" fillId="7" borderId="1" xfId="0" applyFont="1" applyFill="1" applyBorder="1" applyAlignment="1">
      <alignment horizontal="left" vertical="center" wrapText="1"/>
    </xf>
    <xf numFmtId="164" fontId="11" fillId="7" borderId="1" xfId="2" applyFont="1" applyFill="1" applyBorder="1" applyAlignment="1">
      <alignment horizontal="left" vertical="center"/>
    </xf>
    <xf numFmtId="0" fontId="11" fillId="7" borderId="1" xfId="0" applyFont="1" applyFill="1" applyBorder="1" applyAlignment="1">
      <alignment vertical="center"/>
    </xf>
    <xf numFmtId="43" fontId="10" fillId="7" borderId="1" xfId="1" applyFont="1" applyFill="1" applyBorder="1" applyAlignment="1">
      <alignment horizontal="right"/>
    </xf>
    <xf numFmtId="43" fontId="10" fillId="7" borderId="9" xfId="1" applyFont="1" applyFill="1" applyBorder="1" applyAlignment="1">
      <alignment vertical="center"/>
    </xf>
    <xf numFmtId="0" fontId="4" fillId="0" borderId="1" xfId="0" applyFont="1" applyBorder="1" applyAlignment="1">
      <alignment horizontal="left" vertical="center" wrapText="1"/>
    </xf>
    <xf numFmtId="43" fontId="10" fillId="0" borderId="1" xfId="1" applyFont="1" applyFill="1" applyBorder="1" applyAlignment="1">
      <alignment horizontal="right"/>
    </xf>
    <xf numFmtId="164" fontId="11" fillId="7" borderId="1" xfId="2" applyFont="1" applyFill="1" applyBorder="1" applyAlignment="1">
      <alignment horizontal="left" vertical="center" wrapText="1"/>
    </xf>
    <xf numFmtId="0" fontId="9" fillId="0" borderId="5" xfId="0" applyFont="1" applyBorder="1" applyAlignment="1">
      <alignment horizontal="center"/>
    </xf>
    <xf numFmtId="0" fontId="10" fillId="0" borderId="11" xfId="0" applyFont="1" applyBorder="1" applyAlignment="1">
      <alignment wrapText="1"/>
    </xf>
    <xf numFmtId="0" fontId="9" fillId="0" borderId="11" xfId="0" applyFont="1" applyBorder="1" applyAlignment="1">
      <alignment horizontal="left" vertical="center"/>
    </xf>
    <xf numFmtId="0" fontId="9" fillId="0" borderId="11" xfId="0" applyFont="1" applyBorder="1" applyAlignment="1">
      <alignment vertical="center"/>
    </xf>
    <xf numFmtId="43" fontId="9" fillId="0" borderId="11" xfId="1" applyFont="1" applyFill="1" applyBorder="1" applyAlignment="1">
      <alignment vertical="center"/>
    </xf>
    <xf numFmtId="43" fontId="9" fillId="0" borderId="12" xfId="1" applyFont="1" applyBorder="1" applyAlignment="1">
      <alignment vertical="center"/>
    </xf>
    <xf numFmtId="0" fontId="10" fillId="3" borderId="6" xfId="0" applyFont="1" applyFill="1" applyBorder="1" applyAlignment="1">
      <alignment wrapText="1"/>
    </xf>
    <xf numFmtId="0" fontId="9" fillId="0" borderId="8" xfId="0" applyFont="1" applyBorder="1"/>
    <xf numFmtId="0" fontId="2" fillId="0" borderId="1" xfId="0" applyFont="1" applyBorder="1" applyAlignment="1">
      <alignment vertical="center" wrapText="1"/>
    </xf>
    <xf numFmtId="4" fontId="9" fillId="0" borderId="1" xfId="0" applyNumberFormat="1" applyFont="1" applyBorder="1" applyAlignment="1">
      <alignment vertical="center"/>
    </xf>
    <xf numFmtId="0" fontId="4" fillId="8" borderId="1" xfId="0" applyFont="1" applyFill="1" applyBorder="1" applyAlignment="1">
      <alignment vertical="center" wrapText="1"/>
    </xf>
    <xf numFmtId="0" fontId="10" fillId="8" borderId="1" xfId="0" applyFont="1" applyFill="1" applyBorder="1" applyAlignment="1">
      <alignment horizontal="left" vertical="center"/>
    </xf>
    <xf numFmtId="4" fontId="10" fillId="8" borderId="1" xfId="0" applyNumberFormat="1" applyFont="1" applyFill="1" applyBorder="1" applyAlignment="1">
      <alignment vertical="center"/>
    </xf>
    <xf numFmtId="43" fontId="10" fillId="8" borderId="9" xfId="1" applyFont="1" applyFill="1" applyBorder="1" applyAlignment="1">
      <alignment vertical="center"/>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5" xfId="0" applyFont="1" applyBorder="1" applyAlignment="1">
      <alignment horizontal="center"/>
    </xf>
    <xf numFmtId="0" fontId="10" fillId="4" borderId="11" xfId="0" applyFont="1" applyFill="1" applyBorder="1" applyAlignment="1">
      <alignment horizontal="left" vertical="center" wrapText="1"/>
    </xf>
    <xf numFmtId="0" fontId="4" fillId="3" borderId="6" xfId="0" applyFont="1" applyFill="1" applyBorder="1" applyAlignment="1">
      <alignment vertical="center" wrapText="1"/>
    </xf>
    <xf numFmtId="0" fontId="10" fillId="0" borderId="10" xfId="0" applyFont="1" applyBorder="1" applyAlignment="1">
      <alignment horizontal="center"/>
    </xf>
    <xf numFmtId="0" fontId="10" fillId="0" borderId="13" xfId="0" applyFont="1" applyBorder="1" applyAlignment="1">
      <alignment horizontal="center"/>
    </xf>
    <xf numFmtId="0" fontId="10" fillId="4" borderId="11" xfId="0" applyFont="1" applyFill="1" applyBorder="1" applyAlignment="1">
      <alignment horizontal="left" vertical="center"/>
    </xf>
    <xf numFmtId="0" fontId="10" fillId="4" borderId="11" xfId="0" applyFont="1" applyFill="1" applyBorder="1" applyAlignment="1">
      <alignment horizontal="center" vertical="center"/>
    </xf>
    <xf numFmtId="43" fontId="10" fillId="4" borderId="11" xfId="1" applyFont="1" applyFill="1" applyBorder="1" applyAlignment="1">
      <alignment horizontal="center" vertical="center"/>
    </xf>
    <xf numFmtId="43" fontId="10" fillId="4" borderId="12" xfId="1" applyFont="1" applyFill="1" applyBorder="1" applyAlignment="1">
      <alignment horizontal="center" vertical="center"/>
    </xf>
    <xf numFmtId="0" fontId="4" fillId="0" borderId="0" xfId="0" applyFont="1" applyAlignment="1">
      <alignment vertical="center" wrapText="1"/>
    </xf>
    <xf numFmtId="0" fontId="10" fillId="0" borderId="14" xfId="0" applyFont="1" applyBorder="1" applyAlignment="1">
      <alignment horizontal="left" vertical="center"/>
    </xf>
    <xf numFmtId="4" fontId="10" fillId="0" borderId="14" xfId="0" applyNumberFormat="1" applyFont="1" applyBorder="1" applyAlignment="1">
      <alignment vertical="center"/>
    </xf>
    <xf numFmtId="43" fontId="10" fillId="0" borderId="15" xfId="1" applyFont="1" applyBorder="1" applyAlignment="1">
      <alignment vertical="center"/>
    </xf>
    <xf numFmtId="0" fontId="2" fillId="0" borderId="0" xfId="0" applyFont="1" applyAlignment="1">
      <alignment vertical="center" wrapText="1"/>
    </xf>
    <xf numFmtId="0" fontId="10" fillId="0" borderId="16" xfId="0" applyFont="1" applyBorder="1" applyAlignment="1">
      <alignment horizontal="center"/>
    </xf>
    <xf numFmtId="0" fontId="9" fillId="0" borderId="13" xfId="0" applyFont="1" applyBorder="1" applyAlignment="1">
      <alignment horizontal="center"/>
    </xf>
    <xf numFmtId="0" fontId="10" fillId="4" borderId="11" xfId="0" applyFont="1" applyFill="1" applyBorder="1" applyAlignment="1">
      <alignment vertical="center" wrapText="1"/>
    </xf>
    <xf numFmtId="0" fontId="10" fillId="4" borderId="11" xfId="0" applyFont="1" applyFill="1" applyBorder="1" applyAlignment="1">
      <alignment vertical="center"/>
    </xf>
    <xf numFmtId="43" fontId="10" fillId="4" borderId="11" xfId="1" applyFont="1" applyFill="1" applyBorder="1" applyAlignment="1">
      <alignment vertical="center"/>
    </xf>
    <xf numFmtId="43" fontId="10" fillId="4" borderId="12" xfId="1" applyFont="1" applyFill="1" applyBorder="1" applyAlignment="1">
      <alignment vertical="center"/>
    </xf>
    <xf numFmtId="0" fontId="9" fillId="0" borderId="14" xfId="0" applyFont="1" applyBorder="1" applyAlignment="1">
      <alignment horizontal="left" vertical="center"/>
    </xf>
    <xf numFmtId="4" fontId="9" fillId="0" borderId="14" xfId="0" applyNumberFormat="1" applyFont="1" applyBorder="1" applyAlignment="1">
      <alignment vertical="center"/>
    </xf>
    <xf numFmtId="43" fontId="9" fillId="0" borderId="15" xfId="1" applyFont="1" applyBorder="1" applyAlignment="1">
      <alignment vertical="center"/>
    </xf>
    <xf numFmtId="2" fontId="10" fillId="3" borderId="6" xfId="0" applyNumberFormat="1" applyFont="1" applyFill="1" applyBorder="1" applyAlignment="1">
      <alignment vertical="center"/>
    </xf>
    <xf numFmtId="4" fontId="10" fillId="3" borderId="6" xfId="0" applyNumberFormat="1" applyFont="1" applyFill="1" applyBorder="1" applyAlignment="1">
      <alignment horizontal="right" vertical="center"/>
    </xf>
    <xf numFmtId="43" fontId="10" fillId="3" borderId="7" xfId="1" applyFont="1" applyFill="1" applyBorder="1" applyAlignment="1">
      <alignment horizontal="right"/>
    </xf>
    <xf numFmtId="2" fontId="9" fillId="0" borderId="1"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right" vertical="center"/>
    </xf>
    <xf numFmtId="43" fontId="9" fillId="0" borderId="9" xfId="1" applyFont="1" applyBorder="1" applyAlignment="1">
      <alignment horizontal="right"/>
    </xf>
    <xf numFmtId="0" fontId="10" fillId="4" borderId="11" xfId="0" applyFont="1" applyFill="1" applyBorder="1" applyAlignment="1">
      <alignment wrapText="1"/>
    </xf>
    <xf numFmtId="4" fontId="10" fillId="4" borderId="11" xfId="0" applyNumberFormat="1" applyFont="1" applyFill="1" applyBorder="1" applyAlignment="1">
      <alignment horizontal="right" vertical="center"/>
    </xf>
    <xf numFmtId="4" fontId="10" fillId="0" borderId="1" xfId="0" applyNumberFormat="1" applyFont="1" applyBorder="1" applyAlignment="1">
      <alignment horizontal="right" vertical="center"/>
    </xf>
    <xf numFmtId="0" fontId="10" fillId="0" borderId="2" xfId="0" applyFont="1" applyBorder="1" applyAlignment="1">
      <alignment horizontal="center"/>
    </xf>
    <xf numFmtId="0" fontId="10" fillId="0" borderId="17" xfId="0" applyFont="1" applyBorder="1" applyAlignment="1">
      <alignment horizontal="left" vertical="center" wrapText="1"/>
    </xf>
    <xf numFmtId="0" fontId="9" fillId="0" borderId="17" xfId="0" applyFont="1" applyBorder="1" applyAlignment="1">
      <alignment horizontal="left" vertical="center"/>
    </xf>
    <xf numFmtId="0" fontId="9" fillId="0" borderId="17" xfId="0" applyFont="1" applyBorder="1" applyAlignment="1">
      <alignment vertical="center"/>
    </xf>
    <xf numFmtId="43" fontId="9" fillId="0" borderId="17" xfId="1" applyFont="1" applyFill="1" applyBorder="1" applyAlignment="1">
      <alignment vertical="center"/>
    </xf>
    <xf numFmtId="43" fontId="9" fillId="0" borderId="18" xfId="1" applyFont="1" applyBorder="1" applyAlignment="1">
      <alignment vertical="center"/>
    </xf>
    <xf numFmtId="0" fontId="9" fillId="0" borderId="19" xfId="0" applyFont="1" applyBorder="1" applyAlignment="1">
      <alignment horizontal="center"/>
    </xf>
    <xf numFmtId="0" fontId="10" fillId="0" borderId="3" xfId="0" applyFont="1" applyBorder="1" applyAlignment="1">
      <alignment vertical="center" wrapText="1"/>
    </xf>
    <xf numFmtId="0" fontId="10" fillId="0" borderId="3" xfId="0" applyFont="1" applyBorder="1" applyAlignment="1">
      <alignment horizontal="left" vertical="center"/>
    </xf>
    <xf numFmtId="0" fontId="10" fillId="0" borderId="3" xfId="0" applyFont="1" applyBorder="1" applyAlignment="1">
      <alignment vertical="center"/>
    </xf>
    <xf numFmtId="43" fontId="10" fillId="0" borderId="3" xfId="1" applyFont="1" applyBorder="1" applyAlignment="1">
      <alignment vertical="center"/>
    </xf>
    <xf numFmtId="43" fontId="10" fillId="0" borderId="4" xfId="1" applyFont="1" applyBorder="1" applyAlignment="1">
      <alignment vertical="center"/>
    </xf>
    <xf numFmtId="0" fontId="10" fillId="0" borderId="20" xfId="0" applyFont="1" applyBorder="1" applyAlignment="1">
      <alignment vertical="center" wrapText="1"/>
    </xf>
    <xf numFmtId="0" fontId="10" fillId="0" borderId="20" xfId="0" applyFont="1" applyBorder="1" applyAlignment="1">
      <alignment horizontal="left" vertical="center"/>
    </xf>
    <xf numFmtId="0" fontId="10" fillId="0" borderId="20" xfId="0" applyFont="1" applyBorder="1" applyAlignment="1">
      <alignment vertical="center"/>
    </xf>
    <xf numFmtId="43" fontId="10" fillId="0" borderId="20" xfId="1" applyFont="1" applyBorder="1" applyAlignment="1">
      <alignment vertical="center"/>
    </xf>
    <xf numFmtId="43" fontId="10" fillId="0" borderId="21" xfId="1" applyFont="1" applyBorder="1" applyAlignment="1">
      <alignment vertical="center"/>
    </xf>
    <xf numFmtId="43" fontId="10" fillId="4" borderId="11" xfId="0" applyNumberFormat="1" applyFont="1" applyFill="1" applyBorder="1" applyAlignment="1">
      <alignment horizontal="left" vertical="center" wrapText="1"/>
    </xf>
    <xf numFmtId="0" fontId="12" fillId="0" borderId="1" xfId="0" applyFont="1" applyBorder="1" applyAlignment="1">
      <alignment horizontal="left" vertical="center"/>
    </xf>
    <xf numFmtId="43" fontId="12" fillId="0" borderId="1" xfId="1" applyFont="1" applyFill="1" applyBorder="1" applyAlignment="1">
      <alignment vertical="center"/>
    </xf>
    <xf numFmtId="43" fontId="12" fillId="0" borderId="9" xfId="1" applyFont="1" applyBorder="1" applyAlignment="1">
      <alignment vertical="center"/>
    </xf>
    <xf numFmtId="0" fontId="10" fillId="0" borderId="0" xfId="0" applyFont="1" applyAlignment="1">
      <alignment horizontal="center"/>
    </xf>
    <xf numFmtId="43" fontId="10" fillId="0" borderId="0" xfId="1" applyFont="1"/>
    <xf numFmtId="0" fontId="10" fillId="0" borderId="0" xfId="0" applyFont="1" applyAlignment="1">
      <alignment wrapText="1"/>
    </xf>
    <xf numFmtId="0" fontId="10" fillId="0" borderId="0" xfId="0" applyFont="1" applyAlignment="1">
      <alignment horizontal="left"/>
    </xf>
    <xf numFmtId="0" fontId="10" fillId="0" borderId="0" xfId="0" applyFont="1"/>
    <xf numFmtId="0" fontId="1" fillId="0" borderId="1" xfId="0" applyFont="1" applyBorder="1" applyAlignment="1">
      <alignment vertical="center" wrapText="1"/>
    </xf>
    <xf numFmtId="0" fontId="10" fillId="0" borderId="14" xfId="0" applyFont="1" applyBorder="1" applyAlignment="1">
      <alignment horizontal="left" vertical="center" wrapText="1"/>
    </xf>
    <xf numFmtId="43" fontId="10" fillId="0" borderId="22" xfId="0" applyNumberFormat="1" applyFont="1" applyBorder="1" applyAlignment="1">
      <alignment horizontal="left" vertical="center" wrapText="1"/>
    </xf>
    <xf numFmtId="43" fontId="9" fillId="0" borderId="9" xfId="1" applyFont="1" applyBorder="1" applyAlignment="1">
      <alignment horizontal="right" vertical="center"/>
    </xf>
    <xf numFmtId="43" fontId="9" fillId="0" borderId="9" xfId="1" applyFont="1" applyFill="1" applyBorder="1" applyAlignment="1">
      <alignment vertical="center"/>
    </xf>
    <xf numFmtId="0" fontId="9" fillId="0" borderId="1" xfId="0" applyFont="1" applyBorder="1" applyAlignment="1">
      <alignment horizontal="left"/>
    </xf>
    <xf numFmtId="0" fontId="9" fillId="0" borderId="1" xfId="0" applyFont="1" applyBorder="1" applyAlignment="1">
      <alignment horizontal="right"/>
    </xf>
    <xf numFmtId="43" fontId="9" fillId="0" borderId="1" xfId="1" applyFont="1" applyFill="1" applyBorder="1" applyAlignment="1">
      <alignment horizontal="right"/>
    </xf>
    <xf numFmtId="0" fontId="9" fillId="0" borderId="1" xfId="0" applyFont="1" applyBorder="1" applyAlignment="1">
      <alignment horizontal="right" vertical="center"/>
    </xf>
    <xf numFmtId="43" fontId="9" fillId="0" borderId="1" xfId="1" applyFont="1" applyFill="1" applyBorder="1" applyAlignment="1">
      <alignment horizontal="right" vertical="center"/>
    </xf>
    <xf numFmtId="0" fontId="2" fillId="0" borderId="1" xfId="0" applyFont="1" applyBorder="1" applyAlignment="1">
      <alignment vertical="center"/>
    </xf>
    <xf numFmtId="4" fontId="2" fillId="0" borderId="1" xfId="0" applyNumberFormat="1" applyFont="1" applyBorder="1" applyAlignment="1">
      <alignment vertical="center"/>
    </xf>
    <xf numFmtId="0" fontId="13" fillId="0" borderId="16" xfId="0" applyFont="1" applyBorder="1" applyAlignment="1">
      <alignment horizontal="center"/>
    </xf>
    <xf numFmtId="0" fontId="2" fillId="0" borderId="8" xfId="0" applyFont="1" applyBorder="1" applyAlignment="1">
      <alignment horizontal="center"/>
    </xf>
    <xf numFmtId="0" fontId="10" fillId="0" borderId="0" xfId="0" applyFont="1" applyAlignment="1">
      <alignment horizontal="center"/>
    </xf>
    <xf numFmtId="0" fontId="10" fillId="0" borderId="0" xfId="0" applyFont="1" applyAlignment="1">
      <alignment horizontal="center" wrapText="1"/>
    </xf>
  </cellXfs>
  <cellStyles count="3">
    <cellStyle name="Comma" xfId="1" builtinId="3"/>
    <cellStyle name="Milliers 2" xfId="2" xr:uid="{00000000-0005-0000-0000-000001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3"/>
  <sheetViews>
    <sheetView tabSelected="1" zoomScale="110" zoomScaleNormal="110" workbookViewId="0">
      <selection activeCell="E59" sqref="E59"/>
    </sheetView>
  </sheetViews>
  <sheetFormatPr defaultColWidth="11.42578125" defaultRowHeight="15" x14ac:dyDescent="0.25"/>
  <cols>
    <col min="1" max="1" width="6.140625" style="4" customWidth="1"/>
    <col min="2" max="2" width="55.5703125" style="8" customWidth="1"/>
    <col min="3" max="3" width="9.140625" style="6" customWidth="1"/>
    <col min="4" max="4" width="9.140625" style="5" customWidth="1"/>
    <col min="5" max="5" width="14.28515625" style="7" customWidth="1"/>
    <col min="6" max="6" width="16.85546875" style="7" bestFit="1" customWidth="1"/>
    <col min="7" max="7" width="15" bestFit="1" customWidth="1"/>
    <col min="8" max="256" width="8.7109375" customWidth="1"/>
  </cols>
  <sheetData>
    <row r="1" spans="1:6" x14ac:dyDescent="0.25">
      <c r="A1" s="144"/>
      <c r="B1" s="164" t="s">
        <v>74</v>
      </c>
      <c r="C1" s="164"/>
      <c r="D1" s="164"/>
      <c r="E1" s="164"/>
      <c r="F1" s="164"/>
    </row>
    <row r="2" spans="1:6" x14ac:dyDescent="0.25">
      <c r="A2" s="163" t="s">
        <v>34</v>
      </c>
      <c r="B2" s="163"/>
      <c r="C2" s="163"/>
      <c r="D2" s="163"/>
      <c r="E2" s="163"/>
      <c r="F2" s="163"/>
    </row>
    <row r="3" spans="1:6" ht="15" customHeight="1" x14ac:dyDescent="0.25">
      <c r="A3" s="164" t="s">
        <v>57</v>
      </c>
      <c r="B3" s="164"/>
      <c r="C3" s="164"/>
      <c r="D3" s="164"/>
      <c r="E3" s="164"/>
      <c r="F3" s="164"/>
    </row>
    <row r="4" spans="1:6" ht="15.75" thickBot="1" x14ac:dyDescent="0.3">
      <c r="A4" s="144"/>
      <c r="B4" s="146"/>
      <c r="C4" s="147"/>
      <c r="D4" s="148"/>
      <c r="E4" s="145"/>
      <c r="F4" s="145"/>
    </row>
    <row r="5" spans="1:6" s="2" customFormat="1" ht="30" customHeight="1" thickBot="1" x14ac:dyDescent="0.3">
      <c r="A5" s="11" t="s">
        <v>9</v>
      </c>
      <c r="B5" s="12">
        <v>1</v>
      </c>
      <c r="C5" s="13" t="s">
        <v>1</v>
      </c>
      <c r="D5" s="14" t="s">
        <v>2</v>
      </c>
      <c r="E5" s="15" t="s">
        <v>4</v>
      </c>
      <c r="F5" s="16" t="s">
        <v>5</v>
      </c>
    </row>
    <row r="6" spans="1:6" x14ac:dyDescent="0.25">
      <c r="A6" s="17" t="s">
        <v>13</v>
      </c>
      <c r="B6" s="18" t="s">
        <v>0</v>
      </c>
      <c r="C6" s="19"/>
      <c r="D6" s="20"/>
      <c r="E6" s="21"/>
      <c r="F6" s="22"/>
    </row>
    <row r="7" spans="1:6" ht="409.5" customHeight="1" x14ac:dyDescent="0.25">
      <c r="A7" s="23">
        <v>1</v>
      </c>
      <c r="B7" s="9" t="s">
        <v>87</v>
      </c>
      <c r="C7" s="24" t="s">
        <v>16</v>
      </c>
      <c r="D7" s="25">
        <v>1</v>
      </c>
      <c r="E7" s="26"/>
      <c r="F7" s="27">
        <f>D7*E7</f>
        <v>0</v>
      </c>
    </row>
    <row r="8" spans="1:6" s="1" customFormat="1" x14ac:dyDescent="0.25">
      <c r="A8" s="28"/>
      <c r="B8" s="29" t="s">
        <v>29</v>
      </c>
      <c r="C8" s="30"/>
      <c r="D8" s="31"/>
      <c r="E8" s="32"/>
      <c r="F8" s="33">
        <f>F7</f>
        <v>0</v>
      </c>
    </row>
    <row r="9" spans="1:6" s="1" customFormat="1" ht="15.75" thickBot="1" x14ac:dyDescent="0.3">
      <c r="A9" s="34"/>
      <c r="B9" s="35"/>
      <c r="C9" s="36"/>
      <c r="D9" s="37"/>
      <c r="E9" s="38"/>
      <c r="F9" s="39"/>
    </row>
    <row r="10" spans="1:6" s="1" customFormat="1" x14ac:dyDescent="0.25">
      <c r="A10" s="40" t="s">
        <v>12</v>
      </c>
      <c r="B10" s="18" t="s">
        <v>19</v>
      </c>
      <c r="C10" s="41"/>
      <c r="D10" s="42"/>
      <c r="E10" s="43"/>
      <c r="F10" s="44"/>
    </row>
    <row r="11" spans="1:6" s="1" customFormat="1" x14ac:dyDescent="0.25">
      <c r="A11" s="45" t="s">
        <v>14</v>
      </c>
      <c r="B11" s="46" t="s">
        <v>21</v>
      </c>
      <c r="C11" s="47"/>
      <c r="D11" s="48"/>
      <c r="E11" s="49"/>
      <c r="F11" s="50"/>
    </row>
    <row r="12" spans="1:6" ht="27" x14ac:dyDescent="0.25">
      <c r="A12" s="51" t="s">
        <v>17</v>
      </c>
      <c r="B12" s="46" t="s">
        <v>43</v>
      </c>
      <c r="C12" s="24"/>
      <c r="D12" s="25"/>
      <c r="E12" s="26"/>
      <c r="F12" s="27"/>
    </row>
    <row r="13" spans="1:6" ht="127.5" customHeight="1" x14ac:dyDescent="0.25">
      <c r="A13" s="51"/>
      <c r="B13" s="149" t="s">
        <v>67</v>
      </c>
      <c r="C13" s="24" t="s">
        <v>16</v>
      </c>
      <c r="D13" s="25">
        <v>1</v>
      </c>
      <c r="E13" s="26"/>
      <c r="F13" s="27">
        <f>D13*E13</f>
        <v>0</v>
      </c>
    </row>
    <row r="14" spans="1:6" ht="167.25" customHeight="1" x14ac:dyDescent="0.25">
      <c r="A14" s="51"/>
      <c r="B14" s="149" t="s">
        <v>88</v>
      </c>
      <c r="C14" s="24" t="s">
        <v>16</v>
      </c>
      <c r="D14" s="25">
        <v>1</v>
      </c>
      <c r="E14" s="26"/>
      <c r="F14" s="27">
        <f>D14*E14</f>
        <v>0</v>
      </c>
    </row>
    <row r="15" spans="1:6" x14ac:dyDescent="0.25">
      <c r="A15" s="45" t="s">
        <v>18</v>
      </c>
      <c r="B15" s="46" t="s">
        <v>41</v>
      </c>
      <c r="C15" s="24"/>
      <c r="D15" s="25"/>
      <c r="E15" s="52"/>
      <c r="F15" s="27"/>
    </row>
    <row r="16" spans="1:6" ht="100.5" customHeight="1" x14ac:dyDescent="0.25">
      <c r="A16" s="53">
        <v>1</v>
      </c>
      <c r="B16" s="9" t="s">
        <v>89</v>
      </c>
      <c r="C16" s="24" t="s">
        <v>3</v>
      </c>
      <c r="D16" s="25">
        <v>17</v>
      </c>
      <c r="E16" s="52"/>
      <c r="F16" s="27">
        <f>D16*E16</f>
        <v>0</v>
      </c>
    </row>
    <row r="17" spans="1:6" s="1" customFormat="1" x14ac:dyDescent="0.25">
      <c r="A17" s="55"/>
      <c r="B17" s="56" t="s">
        <v>24</v>
      </c>
      <c r="C17" s="57"/>
      <c r="D17" s="58"/>
      <c r="E17" s="59"/>
      <c r="F17" s="60">
        <f>SUM(F13:F16)</f>
        <v>0</v>
      </c>
    </row>
    <row r="18" spans="1:6" s="1" customFormat="1" x14ac:dyDescent="0.25">
      <c r="A18" s="55"/>
      <c r="B18" s="61"/>
      <c r="C18" s="47"/>
      <c r="D18" s="48"/>
      <c r="E18" s="62"/>
      <c r="F18" s="50"/>
    </row>
    <row r="19" spans="1:6" x14ac:dyDescent="0.25">
      <c r="A19" s="53" t="s">
        <v>44</v>
      </c>
      <c r="B19" s="63" t="s">
        <v>55</v>
      </c>
      <c r="C19" s="24"/>
      <c r="D19" s="25"/>
      <c r="E19" s="52"/>
      <c r="F19" s="27"/>
    </row>
    <row r="20" spans="1:6" x14ac:dyDescent="0.25">
      <c r="A20" s="53" t="s">
        <v>45</v>
      </c>
      <c r="B20" s="63" t="s">
        <v>65</v>
      </c>
      <c r="C20" s="24"/>
      <c r="D20" s="25"/>
      <c r="E20" s="52"/>
      <c r="F20" s="27"/>
    </row>
    <row r="21" spans="1:6" ht="81.75" x14ac:dyDescent="0.25">
      <c r="A21" s="53"/>
      <c r="B21" s="54" t="s">
        <v>79</v>
      </c>
      <c r="C21" s="24" t="s">
        <v>78</v>
      </c>
      <c r="D21" s="25">
        <v>1</v>
      </c>
      <c r="E21" s="52"/>
      <c r="F21" s="27">
        <f>D21*E21</f>
        <v>0</v>
      </c>
    </row>
    <row r="22" spans="1:6" ht="30" customHeight="1" x14ac:dyDescent="0.25">
      <c r="A22" s="53" t="s">
        <v>46</v>
      </c>
      <c r="B22" s="63" t="s">
        <v>35</v>
      </c>
      <c r="C22" s="24"/>
      <c r="D22" s="25"/>
      <c r="E22" s="52"/>
      <c r="F22" s="27"/>
    </row>
    <row r="23" spans="1:6" ht="262.5" customHeight="1" x14ac:dyDescent="0.25">
      <c r="A23" s="23">
        <v>1</v>
      </c>
      <c r="B23" s="9" t="s">
        <v>68</v>
      </c>
      <c r="C23" s="24" t="s">
        <v>16</v>
      </c>
      <c r="D23" s="25">
        <v>1</v>
      </c>
      <c r="E23" s="52"/>
      <c r="F23" s="27">
        <f>D23*E23</f>
        <v>0</v>
      </c>
    </row>
    <row r="24" spans="1:6" ht="27.75" x14ac:dyDescent="0.25">
      <c r="A24" s="53" t="s">
        <v>47</v>
      </c>
      <c r="B24" s="63" t="s">
        <v>80</v>
      </c>
      <c r="C24" s="24"/>
      <c r="D24" s="25"/>
      <c r="E24" s="52"/>
      <c r="F24" s="153"/>
    </row>
    <row r="25" spans="1:6" ht="204" customHeight="1" x14ac:dyDescent="0.25">
      <c r="A25" s="53"/>
      <c r="B25" s="54" t="s">
        <v>81</v>
      </c>
      <c r="C25" s="24" t="s">
        <v>59</v>
      </c>
      <c r="D25" s="25">
        <v>1</v>
      </c>
      <c r="E25" s="52"/>
      <c r="F25" s="153">
        <f>D25*E25</f>
        <v>0</v>
      </c>
    </row>
    <row r="26" spans="1:6" x14ac:dyDescent="0.25">
      <c r="A26" s="53" t="s">
        <v>66</v>
      </c>
      <c r="B26" s="63" t="s">
        <v>60</v>
      </c>
      <c r="C26" s="154"/>
      <c r="D26" s="155"/>
      <c r="E26" s="156"/>
      <c r="F26" s="153"/>
    </row>
    <row r="27" spans="1:6" ht="95.25" x14ac:dyDescent="0.25">
      <c r="A27" s="53"/>
      <c r="B27" s="54" t="s">
        <v>75</v>
      </c>
      <c r="C27" s="154" t="s">
        <v>16</v>
      </c>
      <c r="D27" s="157">
        <v>1</v>
      </c>
      <c r="E27" s="158"/>
      <c r="F27" s="153">
        <f>D27*E27</f>
        <v>0</v>
      </c>
    </row>
    <row r="28" spans="1:6" x14ac:dyDescent="0.25">
      <c r="A28" s="53"/>
      <c r="B28" s="66" t="s">
        <v>36</v>
      </c>
      <c r="C28" s="67"/>
      <c r="D28" s="68"/>
      <c r="E28" s="69"/>
      <c r="F28" s="70">
        <f>F27+F25+F23+F21</f>
        <v>0</v>
      </c>
    </row>
    <row r="29" spans="1:6" x14ac:dyDescent="0.25">
      <c r="A29" s="53"/>
      <c r="B29" s="71"/>
      <c r="C29" s="64"/>
      <c r="D29" s="65"/>
      <c r="E29" s="72"/>
      <c r="F29" s="50"/>
    </row>
    <row r="30" spans="1:6" x14ac:dyDescent="0.25">
      <c r="A30" s="53" t="s">
        <v>70</v>
      </c>
      <c r="B30" s="46" t="s">
        <v>71</v>
      </c>
      <c r="C30" s="24"/>
      <c r="D30" s="25"/>
      <c r="E30" s="26"/>
      <c r="F30" s="27"/>
    </row>
    <row r="31" spans="1:6" ht="81" x14ac:dyDescent="0.25">
      <c r="A31" s="53"/>
      <c r="B31" s="9" t="s">
        <v>72</v>
      </c>
      <c r="C31" s="24" t="s">
        <v>58</v>
      </c>
      <c r="D31" s="25">
        <v>6</v>
      </c>
      <c r="E31" s="52"/>
      <c r="F31" s="153">
        <f>D31*E31</f>
        <v>0</v>
      </c>
    </row>
    <row r="32" spans="1:6" ht="15.75" thickBot="1" x14ac:dyDescent="0.3">
      <c r="A32" s="53"/>
      <c r="B32" s="73" t="s">
        <v>77</v>
      </c>
      <c r="C32" s="67"/>
      <c r="D32" s="68"/>
      <c r="E32" s="69"/>
      <c r="F32" s="70">
        <f>F31</f>
        <v>0</v>
      </c>
    </row>
    <row r="33" spans="1:6" ht="15.75" thickBot="1" x14ac:dyDescent="0.3">
      <c r="A33" s="74"/>
      <c r="B33" s="75"/>
      <c r="C33" s="76"/>
      <c r="D33" s="77"/>
      <c r="E33" s="78"/>
      <c r="F33" s="79"/>
    </row>
    <row r="34" spans="1:6" x14ac:dyDescent="0.25">
      <c r="A34" s="53" t="s">
        <v>15</v>
      </c>
      <c r="B34" s="80" t="s">
        <v>27</v>
      </c>
      <c r="C34" s="19"/>
      <c r="D34" s="20"/>
      <c r="E34" s="21"/>
      <c r="F34" s="22"/>
    </row>
    <row r="35" spans="1:6" x14ac:dyDescent="0.25">
      <c r="A35" s="53" t="s">
        <v>26</v>
      </c>
      <c r="B35" s="63" t="s">
        <v>20</v>
      </c>
      <c r="C35" s="24"/>
      <c r="D35" s="25"/>
      <c r="E35" s="52"/>
      <c r="F35" s="27"/>
    </row>
    <row r="36" spans="1:6" x14ac:dyDescent="0.25">
      <c r="A36" s="53"/>
      <c r="B36" s="63" t="s">
        <v>48</v>
      </c>
      <c r="C36" s="24"/>
      <c r="D36" s="25"/>
      <c r="E36" s="52"/>
      <c r="F36" s="27"/>
    </row>
    <row r="37" spans="1:6" ht="94.5" x14ac:dyDescent="0.25">
      <c r="A37" s="53"/>
      <c r="B37" s="9" t="s">
        <v>82</v>
      </c>
      <c r="C37" s="24" t="s">
        <v>3</v>
      </c>
      <c r="D37" s="25">
        <v>52</v>
      </c>
      <c r="E37" s="26"/>
      <c r="F37" s="27">
        <f>D37*E37</f>
        <v>0</v>
      </c>
    </row>
    <row r="38" spans="1:6" ht="105.75" customHeight="1" x14ac:dyDescent="0.25">
      <c r="A38" s="53"/>
      <c r="B38" s="149" t="s">
        <v>83</v>
      </c>
      <c r="C38" s="24" t="s">
        <v>3</v>
      </c>
      <c r="D38" s="159">
        <v>15</v>
      </c>
      <c r="E38" s="26"/>
      <c r="F38" s="27">
        <f>D38*E38</f>
        <v>0</v>
      </c>
    </row>
    <row r="39" spans="1:6" ht="105.75" customHeight="1" x14ac:dyDescent="0.25">
      <c r="A39" s="53"/>
      <c r="B39" s="149" t="s">
        <v>69</v>
      </c>
      <c r="C39" s="24" t="s">
        <v>3</v>
      </c>
      <c r="D39" s="159">
        <v>12</v>
      </c>
      <c r="E39" s="26"/>
      <c r="F39" s="27">
        <f>D39*E39</f>
        <v>0</v>
      </c>
    </row>
    <row r="40" spans="1:6" ht="27" x14ac:dyDescent="0.25">
      <c r="A40" s="81"/>
      <c r="B40" s="82" t="s">
        <v>11</v>
      </c>
      <c r="C40" s="24" t="s">
        <v>16</v>
      </c>
      <c r="D40" s="83">
        <v>1</v>
      </c>
      <c r="E40" s="83"/>
      <c r="F40" s="27">
        <f>D40*E40</f>
        <v>0</v>
      </c>
    </row>
    <row r="41" spans="1:6" ht="40.5" x14ac:dyDescent="0.25">
      <c r="A41" s="53"/>
      <c r="B41" s="82" t="s">
        <v>10</v>
      </c>
      <c r="C41" s="24" t="s">
        <v>16</v>
      </c>
      <c r="D41" s="83">
        <v>1</v>
      </c>
      <c r="E41" s="83"/>
      <c r="F41" s="27">
        <f>D41*E41</f>
        <v>0</v>
      </c>
    </row>
    <row r="42" spans="1:6" ht="27" x14ac:dyDescent="0.25">
      <c r="A42" s="53"/>
      <c r="B42" s="84" t="s">
        <v>49</v>
      </c>
      <c r="C42" s="85"/>
      <c r="D42" s="86"/>
      <c r="E42" s="86"/>
      <c r="F42" s="87">
        <f>SUM(F37:F41)</f>
        <v>0</v>
      </c>
    </row>
    <row r="43" spans="1:6" x14ac:dyDescent="0.25">
      <c r="B43" s="63"/>
      <c r="C43" s="24"/>
      <c r="D43" s="25"/>
      <c r="E43" s="52"/>
      <c r="F43" s="27"/>
    </row>
    <row r="44" spans="1:6" x14ac:dyDescent="0.25">
      <c r="A44" s="53" t="s">
        <v>28</v>
      </c>
      <c r="B44" s="63" t="s">
        <v>61</v>
      </c>
      <c r="C44" s="24"/>
      <c r="D44" s="25"/>
      <c r="E44" s="52"/>
      <c r="F44" s="27"/>
    </row>
    <row r="45" spans="1:6" x14ac:dyDescent="0.25">
      <c r="A45" s="53"/>
      <c r="B45" s="46" t="s">
        <v>38</v>
      </c>
      <c r="C45" s="24" t="s">
        <v>3</v>
      </c>
      <c r="D45" s="160">
        <v>6794</v>
      </c>
      <c r="E45" s="26"/>
      <c r="F45" s="27"/>
    </row>
    <row r="46" spans="1:6" ht="27" x14ac:dyDescent="0.25">
      <c r="A46" s="162"/>
      <c r="B46" s="71" t="s">
        <v>62</v>
      </c>
      <c r="C46" s="141"/>
      <c r="D46" s="159"/>
      <c r="E46" s="142"/>
      <c r="F46" s="143"/>
    </row>
    <row r="47" spans="1:6" ht="40.5" x14ac:dyDescent="0.25">
      <c r="A47" s="53">
        <v>1</v>
      </c>
      <c r="B47" s="89" t="s">
        <v>86</v>
      </c>
      <c r="C47" s="24" t="s">
        <v>3</v>
      </c>
      <c r="D47" s="159">
        <v>1790</v>
      </c>
      <c r="E47" s="52"/>
      <c r="F47" s="27">
        <f t="shared" ref="F47:F52" si="0">D47*E47</f>
        <v>0</v>
      </c>
    </row>
    <row r="48" spans="1:6" ht="40.5" x14ac:dyDescent="0.25">
      <c r="A48" s="53">
        <v>2</v>
      </c>
      <c r="B48" s="89" t="s">
        <v>84</v>
      </c>
      <c r="C48" s="24" t="s">
        <v>3</v>
      </c>
      <c r="D48" s="159">
        <v>2200</v>
      </c>
      <c r="E48" s="52"/>
      <c r="F48" s="27">
        <f t="shared" si="0"/>
        <v>0</v>
      </c>
    </row>
    <row r="49" spans="1:6" ht="40.5" x14ac:dyDescent="0.25">
      <c r="A49" s="53">
        <v>3</v>
      </c>
      <c r="B49" s="89" t="s">
        <v>85</v>
      </c>
      <c r="C49" s="24" t="s">
        <v>3</v>
      </c>
      <c r="D49" s="159">
        <v>2804</v>
      </c>
      <c r="E49" s="52"/>
      <c r="F49" s="27">
        <f t="shared" si="0"/>
        <v>0</v>
      </c>
    </row>
    <row r="50" spans="1:6" ht="81" x14ac:dyDescent="0.25">
      <c r="A50" s="53">
        <v>4</v>
      </c>
      <c r="B50" s="9" t="s">
        <v>50</v>
      </c>
      <c r="C50" s="24" t="s">
        <v>3</v>
      </c>
      <c r="D50" s="160">
        <v>6783.78</v>
      </c>
      <c r="E50" s="83"/>
      <c r="F50" s="27">
        <f t="shared" si="0"/>
        <v>0</v>
      </c>
    </row>
    <row r="51" spans="1:6" ht="27" x14ac:dyDescent="0.25">
      <c r="A51" s="53">
        <v>5</v>
      </c>
      <c r="B51" s="82" t="s">
        <v>11</v>
      </c>
      <c r="C51" s="24" t="s">
        <v>16</v>
      </c>
      <c r="D51" s="83">
        <v>1</v>
      </c>
      <c r="E51" s="83"/>
      <c r="F51" s="27">
        <f t="shared" si="0"/>
        <v>0</v>
      </c>
    </row>
    <row r="52" spans="1:6" ht="41.25" thickBot="1" x14ac:dyDescent="0.3">
      <c r="A52" s="55">
        <v>6</v>
      </c>
      <c r="B52" s="82" t="s">
        <v>10</v>
      </c>
      <c r="C52" s="24" t="s">
        <v>16</v>
      </c>
      <c r="D52" s="83">
        <v>1</v>
      </c>
      <c r="E52" s="83"/>
      <c r="F52" s="27">
        <f t="shared" si="0"/>
        <v>0</v>
      </c>
    </row>
    <row r="53" spans="1:6" s="1" customFormat="1" ht="15.75" thickBot="1" x14ac:dyDescent="0.3">
      <c r="A53" s="90"/>
      <c r="B53" s="91" t="s">
        <v>51</v>
      </c>
      <c r="C53" s="91"/>
      <c r="D53" s="91"/>
      <c r="E53" s="91"/>
      <c r="F53" s="140">
        <f>SUM(F47:F52)</f>
        <v>0</v>
      </c>
    </row>
    <row r="54" spans="1:6" s="1" customFormat="1" ht="15.75" thickBot="1" x14ac:dyDescent="0.3">
      <c r="A54" s="104"/>
      <c r="B54" s="150"/>
      <c r="C54" s="150"/>
      <c r="D54" s="150"/>
      <c r="E54" s="150"/>
      <c r="F54" s="151"/>
    </row>
    <row r="55" spans="1:6" s="1" customFormat="1" x14ac:dyDescent="0.25">
      <c r="A55" s="55" t="s">
        <v>22</v>
      </c>
      <c r="B55" s="92" t="s">
        <v>53</v>
      </c>
      <c r="C55" s="19"/>
      <c r="D55" s="20"/>
      <c r="E55" s="21"/>
      <c r="F55" s="22"/>
    </row>
    <row r="56" spans="1:6" s="1" customFormat="1" x14ac:dyDescent="0.25">
      <c r="A56" s="55">
        <v>1</v>
      </c>
      <c r="B56" s="46" t="s">
        <v>6</v>
      </c>
      <c r="C56" s="24"/>
      <c r="D56" s="25"/>
      <c r="E56" s="26"/>
      <c r="F56" s="27"/>
    </row>
    <row r="57" spans="1:6" s="1" customFormat="1" ht="54" x14ac:dyDescent="0.25">
      <c r="A57" s="55"/>
      <c r="B57" s="89" t="s">
        <v>54</v>
      </c>
      <c r="C57" s="24" t="s">
        <v>37</v>
      </c>
      <c r="D57" s="25">
        <v>10</v>
      </c>
      <c r="E57" s="26"/>
      <c r="F57" s="27">
        <f>D57*E57</f>
        <v>0</v>
      </c>
    </row>
    <row r="58" spans="1:6" s="1" customFormat="1" x14ac:dyDescent="0.25">
      <c r="A58" s="55">
        <v>2</v>
      </c>
      <c r="B58" s="88" t="s">
        <v>63</v>
      </c>
      <c r="C58" s="24"/>
      <c r="D58" s="25"/>
      <c r="E58" s="26"/>
      <c r="F58" s="27"/>
    </row>
    <row r="59" spans="1:6" s="1" customFormat="1" ht="94.5" x14ac:dyDescent="0.25">
      <c r="A59" s="55"/>
      <c r="B59" s="89" t="s">
        <v>64</v>
      </c>
      <c r="C59" s="24" t="s">
        <v>58</v>
      </c>
      <c r="D59" s="25">
        <v>8</v>
      </c>
      <c r="E59" s="26"/>
      <c r="F59" s="27">
        <f>D59*E59</f>
        <v>0</v>
      </c>
    </row>
    <row r="60" spans="1:6" s="1" customFormat="1" ht="15.75" thickBot="1" x14ac:dyDescent="0.3">
      <c r="A60" s="94"/>
      <c r="B60" s="91" t="s">
        <v>30</v>
      </c>
      <c r="C60" s="95"/>
      <c r="D60" s="96"/>
      <c r="E60" s="97"/>
      <c r="F60" s="98">
        <f>SUM(F57:F59)</f>
        <v>0</v>
      </c>
    </row>
    <row r="61" spans="1:6" s="1" customFormat="1" x14ac:dyDescent="0.25">
      <c r="A61" s="90" t="s">
        <v>23</v>
      </c>
      <c r="B61" s="99" t="s">
        <v>76</v>
      </c>
      <c r="C61" s="100"/>
      <c r="D61" s="101"/>
      <c r="E61" s="101"/>
      <c r="F61" s="102"/>
    </row>
    <row r="62" spans="1:6" s="1" customFormat="1" ht="97.5" customHeight="1" x14ac:dyDescent="0.25">
      <c r="A62" s="161">
        <v>1</v>
      </c>
      <c r="B62" s="103" t="s">
        <v>42</v>
      </c>
      <c r="C62" s="100" t="s">
        <v>3</v>
      </c>
      <c r="D62" s="101">
        <v>22</v>
      </c>
      <c r="E62" s="101"/>
      <c r="F62" s="102">
        <f>D62*E62</f>
        <v>0</v>
      </c>
    </row>
    <row r="63" spans="1:6" s="1" customFormat="1" ht="15.75" thickBot="1" x14ac:dyDescent="0.3">
      <c r="A63" s="105"/>
      <c r="B63" s="106" t="s">
        <v>51</v>
      </c>
      <c r="C63" s="95"/>
      <c r="D63" s="107"/>
      <c r="E63" s="108"/>
      <c r="F63" s="109">
        <f>SUM(F62:F62)</f>
        <v>0</v>
      </c>
    </row>
    <row r="64" spans="1:6" ht="15.75" thickBot="1" x14ac:dyDescent="0.3">
      <c r="B64" s="103"/>
      <c r="C64" s="110"/>
      <c r="D64" s="111"/>
      <c r="E64" s="111"/>
      <c r="F64" s="112"/>
    </row>
    <row r="65" spans="1:7" x14ac:dyDescent="0.25">
      <c r="A65" s="74" t="s">
        <v>32</v>
      </c>
      <c r="B65" s="18" t="s">
        <v>25</v>
      </c>
      <c r="C65" s="113"/>
      <c r="D65" s="42"/>
      <c r="E65" s="114"/>
      <c r="F65" s="115"/>
    </row>
    <row r="66" spans="1:7" x14ac:dyDescent="0.25">
      <c r="A66" s="53"/>
      <c r="B66" s="9" t="s">
        <v>73</v>
      </c>
      <c r="C66" s="116"/>
      <c r="D66" s="117"/>
      <c r="E66" s="118"/>
      <c r="F66" s="119"/>
    </row>
    <row r="67" spans="1:7" ht="79.5" customHeight="1" thickBot="1" x14ac:dyDescent="0.3">
      <c r="A67" s="93"/>
      <c r="B67" s="9" t="s">
        <v>52</v>
      </c>
      <c r="C67" s="118" t="s">
        <v>56</v>
      </c>
      <c r="D67" s="117">
        <v>70</v>
      </c>
      <c r="E67" s="83"/>
      <c r="F67" s="152">
        <f>D67*E67</f>
        <v>0</v>
      </c>
    </row>
    <row r="68" spans="1:7" s="1" customFormat="1" ht="15.75" thickBot="1" x14ac:dyDescent="0.3">
      <c r="A68" s="105"/>
      <c r="B68" s="120" t="s">
        <v>31</v>
      </c>
      <c r="C68" s="95"/>
      <c r="D68" s="121"/>
      <c r="E68" s="121"/>
      <c r="F68" s="109">
        <f>F67</f>
        <v>0</v>
      </c>
    </row>
    <row r="69" spans="1:7" ht="15.75" thickBot="1" x14ac:dyDescent="0.3">
      <c r="A69" s="105"/>
      <c r="B69" s="63"/>
      <c r="C69" s="47"/>
      <c r="D69" s="122"/>
      <c r="E69" s="122"/>
      <c r="F69" s="62"/>
    </row>
    <row r="70" spans="1:7" ht="15.75" thickBot="1" x14ac:dyDescent="0.3">
      <c r="A70" s="105" t="s">
        <v>33</v>
      </c>
      <c r="B70" s="18" t="s">
        <v>39</v>
      </c>
      <c r="C70" s="18" t="s">
        <v>40</v>
      </c>
      <c r="D70" s="18">
        <v>1</v>
      </c>
      <c r="E70" s="18"/>
      <c r="F70" s="18">
        <f>D70*E70</f>
        <v>0</v>
      </c>
    </row>
    <row r="71" spans="1:7" ht="15.75" thickBot="1" x14ac:dyDescent="0.3">
      <c r="A71" s="123"/>
      <c r="B71" s="124"/>
      <c r="C71" s="125"/>
      <c r="D71" s="126"/>
      <c r="E71" s="127"/>
      <c r="F71" s="128"/>
    </row>
    <row r="72" spans="1:7" s="1" customFormat="1" ht="15.75" thickBot="1" x14ac:dyDescent="0.3">
      <c r="A72" s="129"/>
      <c r="B72" s="130" t="s">
        <v>8</v>
      </c>
      <c r="C72" s="131"/>
      <c r="D72" s="132"/>
      <c r="E72" s="133"/>
      <c r="F72" s="134">
        <f>F70+F68+F63+F60+F53+F42+F32+F28+F17+F8</f>
        <v>0</v>
      </c>
    </row>
    <row r="73" spans="1:7" ht="15.75" thickBot="1" x14ac:dyDescent="0.3">
      <c r="A73" s="10"/>
      <c r="B73" s="135" t="s">
        <v>7</v>
      </c>
      <c r="C73" s="136"/>
      <c r="D73" s="137"/>
      <c r="E73" s="138"/>
      <c r="F73" s="139"/>
      <c r="G73" s="3"/>
    </row>
  </sheetData>
  <mergeCells count="3">
    <mergeCell ref="A2:F2"/>
    <mergeCell ref="B1:F1"/>
    <mergeCell ref="A3:F3"/>
  </mergeCells>
  <pageMargins left="0.7" right="0.7" top="0.75" bottom="0.75" header="0.3" footer="0.3"/>
  <pageSetup scale="8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0937c92-714f-49b1-b16e-7f528f8426bd">
      <Terms xmlns="http://schemas.microsoft.com/office/infopath/2007/PartnerControls"/>
    </lcf76f155ced4ddcb4097134ff3c332f>
    <TaxCatchAll xmlns="5f7e319a-1649-4e8b-bc64-5790fb3bcb33"/>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79A3420F5D90643AEB44F6E4744C26B" ma:contentTypeVersion="17" ma:contentTypeDescription="Crée un document." ma:contentTypeScope="" ma:versionID="e01da84274e97279608254d267483e81">
  <xsd:schema xmlns:xsd="http://www.w3.org/2001/XMLSchema" xmlns:xs="http://www.w3.org/2001/XMLSchema" xmlns:p="http://schemas.microsoft.com/office/2006/metadata/properties" xmlns:ns2="e0937c92-714f-49b1-b16e-7f528f8426bd" xmlns:ns3="5f7e319a-1649-4e8b-bc64-5790fb3bcb33" targetNamespace="http://schemas.microsoft.com/office/2006/metadata/properties" ma:root="true" ma:fieldsID="3369342d419dbb02c085ce932f1529f3" ns2:_="" ns3:_="">
    <xsd:import namespace="e0937c92-714f-49b1-b16e-7f528f8426bd"/>
    <xsd:import namespace="5f7e319a-1649-4e8b-bc64-5790fb3bcb3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937c92-714f-49b1-b16e-7f528f8426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9bc43cd4-23ed-4fb6-b16a-0777e254c027"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f7e319a-1649-4e8b-bc64-5790fb3bcb33"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81ebc31d-8aef-49bb-8022-bb0f994fbd91}" ma:internalName="TaxCatchAll" ma:showField="CatchAllData" ma:web="5f7e319a-1649-4e8b-bc64-5790fb3bcb3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AEA321-2A52-48FD-8E83-0BE67B0711A4}">
  <ds:schemaRefs>
    <ds:schemaRef ds:uri="http://schemas.microsoft.com/office/2006/metadata/properties"/>
    <ds:schemaRef ds:uri="http://schemas.microsoft.com/office/infopath/2007/PartnerControls"/>
    <ds:schemaRef ds:uri="e0937c92-714f-49b1-b16e-7f528f8426bd"/>
    <ds:schemaRef ds:uri="5f7e319a-1649-4e8b-bc64-5790fb3bcb33"/>
  </ds:schemaRefs>
</ds:datastoreItem>
</file>

<file path=customXml/itemProps2.xml><?xml version="1.0" encoding="utf-8"?>
<ds:datastoreItem xmlns:ds="http://schemas.openxmlformats.org/officeDocument/2006/customXml" ds:itemID="{5B394C87-D2E6-45D8-ACC9-0ACC044BD312}">
  <ds:schemaRefs>
    <ds:schemaRef ds:uri="http://schemas.microsoft.com/sharepoint/v3/contenttype/forms"/>
  </ds:schemaRefs>
</ds:datastoreItem>
</file>

<file path=customXml/itemProps3.xml><?xml version="1.0" encoding="utf-8"?>
<ds:datastoreItem xmlns:ds="http://schemas.openxmlformats.org/officeDocument/2006/customXml" ds:itemID="{516D65FA-CD79-46CB-8476-7CCFD46A96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937c92-714f-49b1-b16e-7f528f8426bd"/>
    <ds:schemaRef ds:uri="5f7e319a-1649-4e8b-bc64-5790fb3bcb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Devis Mouillac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dformation</dc:creator>
  <cp:lastModifiedBy>Natacha Jean</cp:lastModifiedBy>
  <cp:lastPrinted>2020-01-06T11:10:48Z</cp:lastPrinted>
  <dcterms:created xsi:type="dcterms:W3CDTF">2018-03-20T18:07:18Z</dcterms:created>
  <dcterms:modified xsi:type="dcterms:W3CDTF">2024-06-25T17:33:01Z</dcterms:modified>
</cp:coreProperties>
</file>