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defaultThemeVersion="166925"/>
  <mc:AlternateContent xmlns:mc="http://schemas.openxmlformats.org/markup-compatibility/2006">
    <mc:Choice Requires="x15">
      <x15ac:absPath xmlns:x15ac="http://schemas.microsoft.com/office/spreadsheetml/2010/11/ac" url="C:\Users\natac\Desktop\My documents Loptop 2\Marigot\Peredo\Deuxieme ligne peredo\Deuxieme ligne AOUT 2023\DAO 2 ligne Peredo Vrai\DAO Ligne 2 Vrai\"/>
    </mc:Choice>
  </mc:AlternateContent>
  <xr:revisionPtr revIDLastSave="0" documentId="13_ncr:1_{56343350-6E0A-44B1-A5A9-C990F3E7F437}" xr6:coauthVersionLast="47" xr6:coauthVersionMax="47" xr10:uidLastSave="{00000000-0000-0000-0000-000000000000}"/>
  <bookViews>
    <workbookView xWindow="-108" yWindow="-108" windowWidth="23256" windowHeight="12456" xr2:uid="{CBD93C37-A7E2-4546-8FEF-C96B996D8A85}"/>
  </bookViews>
  <sheets>
    <sheet name="Sheet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14" i="1" l="1"/>
  <c r="F11" i="1"/>
  <c r="F7" i="1"/>
  <c r="F8" i="1" s="1"/>
  <c r="F16" i="1"/>
  <c r="F21" i="1" s="1"/>
  <c r="F22" i="1" l="1"/>
  <c r="F23" i="1" l="1"/>
</calcChain>
</file>

<file path=xl/sharedStrings.xml><?xml version="1.0" encoding="utf-8"?>
<sst xmlns="http://schemas.openxmlformats.org/spreadsheetml/2006/main" count="46" uniqueCount="40">
  <si>
    <t>N°</t>
  </si>
  <si>
    <t>DESCRIPTION</t>
  </si>
  <si>
    <t>Quantité</t>
  </si>
  <si>
    <t>Unité</t>
  </si>
  <si>
    <t>Prix unit (USD)</t>
  </si>
  <si>
    <t>Sous-total</t>
  </si>
  <si>
    <t>Forfait</t>
  </si>
  <si>
    <t>Total 1</t>
  </si>
  <si>
    <t>unité</t>
  </si>
  <si>
    <t>Total 2</t>
  </si>
  <si>
    <t>Total coût estimatif</t>
  </si>
  <si>
    <t xml:space="preserve">Arrêté le présent détail estimatif à la somme de (en lettres et en chiffres): </t>
  </si>
  <si>
    <t>ML</t>
  </si>
  <si>
    <t xml:space="preserve">Mobilisation, Installation du chantier et démobilisation </t>
  </si>
  <si>
    <t>PROGRAMME DE RENFORCEMENT DE LA GOUVERNANCE LOCALE DE L'EAU ET DE L'ASSAINISSEMENT EN HAITI</t>
  </si>
  <si>
    <r>
      <rPr>
        <b/>
        <sz val="12"/>
        <color rgb="FF000000"/>
        <rFont val="Arial"/>
        <family val="2"/>
      </rPr>
      <t>CADRE DU DEVIS ESTIMATIF</t>
    </r>
    <r>
      <rPr>
        <sz val="12"/>
        <color indexed="8"/>
        <rFont val="Arial"/>
        <family val="2"/>
      </rPr>
      <t xml:space="preserve"> </t>
    </r>
  </si>
  <si>
    <t xml:space="preserve">Construction de boites à vannes </t>
  </si>
  <si>
    <t>Construction et réhabilitation de la ligne de distribution</t>
  </si>
  <si>
    <r>
      <t xml:space="preserve">REHABILITATION DE LA LIGNE DE DISTRIBUTION DU SAEP DE PEREDO </t>
    </r>
    <r>
      <rPr>
        <sz val="12"/>
        <color rgb="FF000000"/>
        <rFont val="Arial"/>
        <family val="2"/>
      </rPr>
      <t>DANS</t>
    </r>
    <r>
      <rPr>
        <sz val="12"/>
        <color indexed="8"/>
        <rFont val="Arial"/>
        <family val="2"/>
      </rPr>
      <t xml:space="preserve"> LA COMMUNE DE MARIGOT</t>
    </r>
  </si>
  <si>
    <r>
      <rPr>
        <b/>
        <sz val="10"/>
        <rFont val="Arial"/>
        <family val="2"/>
      </rPr>
      <t xml:space="preserve">Fourniture et pose vanne de sortie du réservoir  </t>
    </r>
    <r>
      <rPr>
        <sz val="10"/>
        <rFont val="Arial"/>
        <family val="2"/>
      </rPr>
      <t xml:space="preserve">:Ce prix rémunère l'entrepreneur à l'unité pour:
- la fourniture, le transport et la pose de vanne ; 
- la fourniture des manchons et accessoires
- toutes sujétions </t>
    </r>
  </si>
  <si>
    <t>Total 3</t>
  </si>
  <si>
    <r>
      <rPr>
        <b/>
        <sz val="10"/>
        <color theme="1"/>
        <rFont val="Arial"/>
        <family val="2"/>
      </rPr>
      <t xml:space="preserve">Fourniture et pose de vannes de vidange 4''  (type Ball Valve Nibco, modele USA) </t>
    </r>
    <r>
      <rPr>
        <sz val="10"/>
        <color theme="1"/>
        <rFont val="Arial"/>
        <family val="2"/>
      </rPr>
      <t xml:space="preserve">
Ce prix rémunère l'entrepreneur à l'unité pour:
- la fourniture, le transport et la pose des vannes ; 
- la fourniture des manchons et accessoires
- toutes sujétions 
PRIX EN LETTRES:</t>
    </r>
  </si>
  <si>
    <t>3.4</t>
  </si>
  <si>
    <t>3.5</t>
  </si>
  <si>
    <r>
      <rPr>
        <b/>
        <sz val="11"/>
        <rFont val="Arial"/>
        <family val="2"/>
      </rPr>
      <t xml:space="preserve">Fourniture et pose d'une vanne de vidange  1''1/2 à la fin de la deuxième ligne  </t>
    </r>
    <r>
      <rPr>
        <sz val="10"/>
        <rFont val="Arial"/>
        <family val="2"/>
      </rPr>
      <t xml:space="preserve">:Ce prix rémunère l'entrepreneur à l'unité pour:
- la fourniture, le transport et la pose des vannes ; 
- la fourniture des manchons et accessoires
- toutes sujétions </t>
    </r>
  </si>
  <si>
    <r>
      <rPr>
        <b/>
        <sz val="10"/>
        <rFont val="Arial"/>
        <family val="2"/>
      </rPr>
      <t xml:space="preserve">Construction de quatre  Boites à vannes </t>
    </r>
    <r>
      <rPr>
        <sz val="10"/>
        <rFont val="Arial"/>
        <family val="2"/>
      </rPr>
      <t xml:space="preserve">                                                                                   
Ce prix rémunère l'entrepreneur à l'unité pour la construction des boites:
- Débroussaillage et nettoyage éventuel de l'emplacement de l'ouvrage;
- Décapage de la chaus</t>
    </r>
    <r>
      <rPr>
        <sz val="10"/>
        <rFont val="Calibri"/>
        <family val="2"/>
      </rPr>
      <t>é</t>
    </r>
    <r>
      <rPr>
        <sz val="10"/>
        <rFont val="Arial"/>
        <family val="2"/>
      </rPr>
      <t>e sur un carr</t>
    </r>
    <r>
      <rPr>
        <sz val="10"/>
        <rFont val="Calibri"/>
        <family val="2"/>
      </rPr>
      <t>é</t>
    </r>
    <r>
      <rPr>
        <sz val="10"/>
        <rFont val="Arial"/>
        <family val="2"/>
      </rPr>
      <t xml:space="preserve"> de (1x 1); Fouille de (1x1x1)m   
- Construction des parois en bloc de (20x20x40) 
-Toutes autres sujétions
PRIX EN LETTRES :  </t>
    </r>
  </si>
  <si>
    <t xml:space="preserve">2.1 </t>
  </si>
  <si>
    <t>2.2</t>
  </si>
  <si>
    <t>3.6</t>
  </si>
  <si>
    <t>m3</t>
  </si>
  <si>
    <t>2.3</t>
  </si>
  <si>
    <t>ml</t>
  </si>
  <si>
    <r>
      <rPr>
        <b/>
        <u/>
        <sz val="10"/>
        <rFont val="Arial"/>
        <family val="2"/>
      </rPr>
      <t>Le prix forfaitaire comprend :</t>
    </r>
    <r>
      <rPr>
        <sz val="10"/>
        <rFont val="Arial"/>
        <family val="2"/>
      </rPr>
      <t xml:space="preserve">
- la mobilisation de l'Entrepreneur ; 
- les frais d’occupation temporaire du terrain nécessaire, et d’indemnisation de toute nature ; 
- l'aménagement des baraques de chantier, entrepôts, des bureaux dont l'Entrepreneur estime devoir disposer;
- le gardiennage du chantier; 
- le démontage des installations, l'enlèvement des matériaux en excédent et la remise des lieux en leur état initial après l'achèvement des travaux;
- l’établissement du dossier d’exécution, y compris le relevé topographique 
   -  Le plan de recollement                                                                                                                                                  
PRIX EN LETTRES :  
</t>
    </r>
  </si>
  <si>
    <r>
      <t>Du réservoir au carrefour Kdel 1</t>
    </r>
    <r>
      <rPr>
        <sz val="12"/>
        <rFont val="Arial"/>
        <family val="2"/>
      </rPr>
      <t xml:space="preserve">
Ce prix rémunère l'entrepreneur au ML pour:
- Fouille de 2000ml           
- Pose de 2000 mètres linéaires du tuyaux PVC 4'' SCH40  enterré sur 1m de profondeur ;
- Protection des conduites avec des cavaliers en maçonnerie de roche 
- Fourniture des raccords et autres pièces  nécessaires à la pose des tuyaux. 
- Construction des bornes de répérage
-Toutes sujétions
PRIX EN LETTRES :  </t>
    </r>
  </si>
  <si>
    <r>
      <rPr>
        <b/>
        <sz val="10"/>
        <color theme="1"/>
        <rFont val="Arial"/>
        <family val="2"/>
      </rPr>
      <t xml:space="preserve">Du carrefour K-del à la boite vanne pres du commisariat 
 </t>
    </r>
    <r>
      <rPr>
        <sz val="10"/>
        <color theme="1"/>
        <rFont val="Arial"/>
        <family val="2"/>
      </rPr>
      <t xml:space="preserve">
Ce prix rémunère l'entrepreneur au ML pour:
- Fouille de 614 ml           
- Pose de 614 mètres linéaires du tuyaux </t>
    </r>
    <r>
      <rPr>
        <b/>
        <sz val="10"/>
        <rFont val="Arial"/>
        <family val="2"/>
      </rPr>
      <t>PVC 4'' SCH40</t>
    </r>
    <r>
      <rPr>
        <sz val="10"/>
        <color theme="1"/>
        <rFont val="Arial"/>
        <family val="2"/>
      </rPr>
      <t xml:space="preserve">  enterré sur 1m de profondeur ;
- Protection des conduites avec </t>
    </r>
    <r>
      <rPr>
        <b/>
        <sz val="10"/>
        <rFont val="Arial"/>
        <family val="2"/>
      </rPr>
      <t>des cavaliers</t>
    </r>
    <r>
      <rPr>
        <sz val="10"/>
        <color theme="1"/>
        <rFont val="Arial"/>
        <family val="2"/>
      </rPr>
      <t xml:space="preserve"> en maçonnerie de roche 
- Fourniture des raccords et autres pièces  nécessaires à la pose des tuyaux. 
- Construction des bornes de répérage
-Toutes sujétions
PRIX EN LETTRES :</t>
    </r>
  </si>
  <si>
    <r>
      <rPr>
        <b/>
        <sz val="10"/>
        <color theme="1"/>
        <rFont val="Arial"/>
        <family val="2"/>
      </rPr>
      <t xml:space="preserve">Du commisariat /zone de Joncction au carrefour Peredo1 </t>
    </r>
    <r>
      <rPr>
        <sz val="10"/>
        <color theme="1"/>
        <rFont val="Arial"/>
        <family val="2"/>
      </rPr>
      <t xml:space="preserve">
Ce prix rémunère l'entrepreneur au ML pour:
- Fouille de 600ml           
- Pose de 600mètres linéaires du tuyaux PVC 2'' SCH40  enterré sur 1m de profondeur ;
- Protection des conduites avec des cavaliers en maçonnerie de roche 
- Fourniture des raccords et autres pièces  nécessaires à la pose des tuyaux. 
- Construction des bornes de répérage
-Toutes sujétions
PRIX EN LETTRES :  </t>
    </r>
  </si>
  <si>
    <r>
      <rPr>
        <b/>
        <sz val="10"/>
        <color theme="1"/>
        <rFont val="Arial"/>
        <family val="2"/>
      </rPr>
      <t>Zone de Joncction au carrefour Peredo1 à la fin du SAEP</t>
    </r>
    <r>
      <rPr>
        <sz val="10"/>
        <color theme="1"/>
        <rFont val="Arial"/>
        <family val="2"/>
      </rPr>
      <t xml:space="preserve">
Ce prix rémunère l'entrepreneur au ML pour:
- Fouille de 120 ml           
- Pose de 120 mètres linéaires du tuyaux PVC 1+1/2'' SCH40  enterré sur 1m de profondeur ;
- Protection des conduites avec des cavaliers en maçonnerie de roche 
- Fourniture des raccords et autres pièces  nécessaires à la pose des tuyaux. 
- Construction des bornes de répérage
-Toutes sujétions</t>
    </r>
  </si>
  <si>
    <t>2.4</t>
  </si>
  <si>
    <r>
      <rPr>
        <b/>
        <sz val="11"/>
        <rFont val="Arial"/>
        <family val="2"/>
      </rPr>
      <t xml:space="preserve">Fourniture et pose d'une vanne de régulateur de pression 4'' au carrefour Kdel </t>
    </r>
    <r>
      <rPr>
        <sz val="10"/>
        <rFont val="Arial"/>
        <family val="2"/>
      </rPr>
      <t xml:space="preserve">:                                                                                                                                      --Ce prix rémunère l'entrepreneur à l'unité pour:
- la fourniture, le transport et la pose des vannes ; 
- la fourniture des manchons et accessoires
- toutes sujétions </t>
    </r>
  </si>
  <si>
    <t>Enlèvement de maconnerie de roches et reconstuction pour l'installation du tuyau et/ou enlèvevement du béton et le rebétonnage de l'espace après le passage du tuyau sur une longueur de 1000ml ( sans considérer  la fouille)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</si>
</sst>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_(* #,##0.00_);_(* \(#,##0.00\);_(* &quot;-&quot;??_);_(@_)"/>
  </numFmts>
  <fonts count="26" x14ac:knownFonts="1">
    <font>
      <sz val="11"/>
      <color theme="1"/>
      <name val="Calibri"/>
      <family val="2"/>
      <scheme val="minor"/>
    </font>
    <font>
      <sz val="11"/>
      <color theme="1"/>
      <name val="Calibri"/>
      <family val="2"/>
      <scheme val="minor"/>
    </font>
    <font>
      <sz val="12"/>
      <color indexed="8"/>
      <name val="Arial"/>
      <family val="2"/>
    </font>
    <font>
      <b/>
      <sz val="11"/>
      <color indexed="8"/>
      <name val="Arial"/>
      <family val="2"/>
    </font>
    <font>
      <sz val="12"/>
      <name val="Arial"/>
      <family val="2"/>
    </font>
    <font>
      <b/>
      <sz val="11"/>
      <name val="Arial"/>
      <family val="2"/>
    </font>
    <font>
      <b/>
      <sz val="9"/>
      <name val="Arial"/>
      <family val="2"/>
    </font>
    <font>
      <b/>
      <sz val="12"/>
      <name val="Arial"/>
      <family val="2"/>
    </font>
    <font>
      <sz val="9"/>
      <name val="Arial"/>
      <family val="2"/>
    </font>
    <font>
      <b/>
      <sz val="10"/>
      <name val="Arial"/>
      <family val="2"/>
    </font>
    <font>
      <sz val="8"/>
      <name val="Arial"/>
      <family val="2"/>
    </font>
    <font>
      <b/>
      <sz val="14"/>
      <name val="Arial"/>
      <family val="2"/>
    </font>
    <font>
      <sz val="9"/>
      <name val="Calibri"/>
      <family val="2"/>
    </font>
    <font>
      <sz val="10"/>
      <name val="Arial"/>
      <family val="2"/>
    </font>
    <font>
      <b/>
      <sz val="9"/>
      <name val="Calibri"/>
      <family val="2"/>
    </font>
    <font>
      <b/>
      <sz val="13"/>
      <color indexed="63"/>
      <name val="Trebuchet MS"/>
      <family val="2"/>
    </font>
    <font>
      <sz val="10"/>
      <color indexed="63"/>
      <name val="Trebuchet MS"/>
      <family val="2"/>
    </font>
    <font>
      <sz val="12"/>
      <color rgb="FF000000"/>
      <name val="Arial"/>
      <family val="2"/>
    </font>
    <font>
      <sz val="10"/>
      <color theme="1"/>
      <name val="Arial"/>
      <family val="2"/>
    </font>
    <font>
      <b/>
      <sz val="10"/>
      <color theme="1"/>
      <name val="Arial"/>
      <family val="2"/>
    </font>
    <font>
      <sz val="11"/>
      <color indexed="8"/>
      <name val="Arial"/>
      <family val="2"/>
    </font>
    <font>
      <b/>
      <u/>
      <sz val="10"/>
      <name val="Arial"/>
      <family val="2"/>
    </font>
    <font>
      <b/>
      <sz val="12"/>
      <color rgb="FF000000"/>
      <name val="Arial"/>
      <family val="2"/>
    </font>
    <font>
      <b/>
      <sz val="11"/>
      <color theme="1"/>
      <name val="Calibri"/>
      <family val="2"/>
      <scheme val="minor"/>
    </font>
    <font>
      <sz val="10"/>
      <name val="Calibri"/>
      <family val="2"/>
    </font>
    <font>
      <sz val="10"/>
      <color rgb="FFFF0000"/>
      <name val="Arial"/>
      <family val="2"/>
    </font>
  </fonts>
  <fills count="8">
    <fill>
      <patternFill patternType="none"/>
    </fill>
    <fill>
      <patternFill patternType="gray125"/>
    </fill>
    <fill>
      <patternFill patternType="solid">
        <fgColor indexed="22"/>
        <bgColor indexed="64"/>
      </patternFill>
    </fill>
    <fill>
      <patternFill patternType="solid">
        <fgColor indexed="31"/>
        <bgColor indexed="64"/>
      </patternFill>
    </fill>
    <fill>
      <patternFill patternType="solid">
        <fgColor theme="0" tint="-0.14999847407452621"/>
        <bgColor indexed="64"/>
      </patternFill>
    </fill>
    <fill>
      <patternFill patternType="solid">
        <fgColor theme="2" tint="-0.249977111117893"/>
        <bgColor indexed="64"/>
      </patternFill>
    </fill>
    <fill>
      <patternFill patternType="solid">
        <fgColor theme="0"/>
        <bgColor indexed="64"/>
      </patternFill>
    </fill>
    <fill>
      <patternFill patternType="solid">
        <fgColor theme="6"/>
        <bgColor indexed="64"/>
      </patternFill>
    </fill>
  </fills>
  <borders count="29">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s>
  <cellStyleXfs count="2">
    <xf numFmtId="0" fontId="0" fillId="0" borderId="0"/>
    <xf numFmtId="164" fontId="1" fillId="0" borderId="0" applyFont="0" applyFill="0" applyBorder="0" applyAlignment="0" applyProtection="0"/>
  </cellStyleXfs>
  <cellXfs count="114">
    <xf numFmtId="0" fontId="0" fillId="0" borderId="0" xfId="0"/>
    <xf numFmtId="0" fontId="4" fillId="0" borderId="0" xfId="0" applyFont="1" applyAlignment="1">
      <alignment horizontal="left"/>
    </xf>
    <xf numFmtId="0" fontId="3" fillId="0" borderId="0" xfId="0" applyFont="1" applyAlignment="1">
      <alignment horizontal="left" vertical="center" wrapText="1"/>
    </xf>
    <xf numFmtId="0" fontId="3" fillId="0" borderId="5" xfId="0" applyFont="1" applyBorder="1" applyAlignment="1">
      <alignment horizontal="left" vertical="center" wrapText="1"/>
    </xf>
    <xf numFmtId="0" fontId="5" fillId="2" borderId="7" xfId="0" applyFont="1" applyFill="1" applyBorder="1" applyAlignment="1">
      <alignment horizontal="left" vertical="center" wrapText="1"/>
    </xf>
    <xf numFmtId="0" fontId="5" fillId="2" borderId="7" xfId="0" applyFont="1" applyFill="1" applyBorder="1" applyAlignment="1">
      <alignment horizontal="center" vertical="center" wrapText="1"/>
    </xf>
    <xf numFmtId="0" fontId="6" fillId="2" borderId="7" xfId="1" applyNumberFormat="1" applyFont="1" applyFill="1" applyBorder="1" applyAlignment="1">
      <alignment horizontal="center" vertical="center" wrapText="1"/>
    </xf>
    <xf numFmtId="0" fontId="5" fillId="2" borderId="8" xfId="1" applyNumberFormat="1" applyFont="1" applyFill="1" applyBorder="1" applyAlignment="1">
      <alignment horizontal="center" vertical="center" wrapText="1"/>
    </xf>
    <xf numFmtId="0" fontId="0" fillId="4" borderId="13" xfId="0" applyFill="1" applyBorder="1"/>
    <xf numFmtId="164" fontId="0" fillId="4" borderId="13" xfId="1" applyFont="1" applyFill="1" applyBorder="1" applyAlignment="1">
      <alignment horizontal="right"/>
    </xf>
    <xf numFmtId="164" fontId="9" fillId="4" borderId="14" xfId="1" applyFont="1" applyFill="1" applyBorder="1" applyAlignment="1">
      <alignment horizontal="right" vertical="center"/>
    </xf>
    <xf numFmtId="0" fontId="10" fillId="0" borderId="0" xfId="0" applyFont="1" applyAlignment="1">
      <alignment horizontal="left"/>
    </xf>
    <xf numFmtId="0" fontId="10" fillId="0" borderId="0" xfId="0" applyFont="1" applyAlignment="1">
      <alignment horizontal="center" vertical="center"/>
    </xf>
    <xf numFmtId="3" fontId="10" fillId="0" borderId="0" xfId="0" applyNumberFormat="1" applyFont="1" applyAlignment="1">
      <alignment horizontal="center" vertical="center"/>
    </xf>
    <xf numFmtId="164" fontId="10" fillId="0" borderId="0" xfId="1" applyFont="1" applyAlignment="1">
      <alignment horizontal="center" vertical="center"/>
    </xf>
    <xf numFmtId="0" fontId="0" fillId="5" borderId="13" xfId="0" applyFill="1" applyBorder="1"/>
    <xf numFmtId="0" fontId="8" fillId="5" borderId="13" xfId="1" applyNumberFormat="1" applyFont="1" applyFill="1" applyBorder="1" applyAlignment="1">
      <alignment horizontal="left" vertical="center" wrapText="1"/>
    </xf>
    <xf numFmtId="164" fontId="9" fillId="5" borderId="14" xfId="1" applyFont="1" applyFill="1" applyBorder="1" applyAlignment="1">
      <alignment horizontal="center" vertical="center"/>
    </xf>
    <xf numFmtId="0" fontId="0" fillId="0" borderId="18" xfId="0" applyBorder="1"/>
    <xf numFmtId="0" fontId="0" fillId="0" borderId="19" xfId="0" applyBorder="1"/>
    <xf numFmtId="164" fontId="0" fillId="0" borderId="5" xfId="1" applyFont="1" applyBorder="1"/>
    <xf numFmtId="0" fontId="0" fillId="0" borderId="5" xfId="0" applyBorder="1"/>
    <xf numFmtId="0" fontId="4" fillId="0" borderId="21" xfId="0" applyFont="1" applyBorder="1" applyAlignment="1">
      <alignment horizontal="left"/>
    </xf>
    <xf numFmtId="0" fontId="10" fillId="0" borderId="21" xfId="0" applyFont="1" applyBorder="1" applyAlignment="1">
      <alignment horizontal="center" vertical="center"/>
    </xf>
    <xf numFmtId="0" fontId="10" fillId="0" borderId="21" xfId="1" applyNumberFormat="1" applyFont="1" applyBorder="1" applyAlignment="1">
      <alignment horizontal="center" vertical="center"/>
    </xf>
    <xf numFmtId="0" fontId="10" fillId="0" borderId="22" xfId="1" applyNumberFormat="1" applyFont="1" applyBorder="1" applyAlignment="1">
      <alignment horizontal="center" vertical="center"/>
    </xf>
    <xf numFmtId="164" fontId="9" fillId="0" borderId="14" xfId="1" applyFont="1" applyFill="1" applyBorder="1" applyAlignment="1">
      <alignment horizontal="right" vertical="center"/>
    </xf>
    <xf numFmtId="0" fontId="13" fillId="0" borderId="13" xfId="0" applyFont="1" applyBorder="1" applyAlignment="1">
      <alignment horizontal="center" vertical="center" wrapText="1"/>
    </xf>
    <xf numFmtId="164" fontId="13" fillId="0" borderId="13" xfId="1" applyFont="1" applyBorder="1" applyAlignment="1">
      <alignment horizontal="right" vertical="center" wrapText="1"/>
    </xf>
    <xf numFmtId="0" fontId="13" fillId="0" borderId="13" xfId="0" applyFont="1" applyBorder="1" applyAlignment="1">
      <alignment horizontal="left" vertical="center" wrapText="1"/>
    </xf>
    <xf numFmtId="0" fontId="5" fillId="2" borderId="6" xfId="0" applyFont="1" applyFill="1" applyBorder="1" applyAlignment="1">
      <alignment horizontal="center" vertical="center" wrapText="1"/>
    </xf>
    <xf numFmtId="0" fontId="12" fillId="0" borderId="17" xfId="0" applyFont="1" applyBorder="1" applyAlignment="1">
      <alignment horizontal="center" vertical="center"/>
    </xf>
    <xf numFmtId="0" fontId="10" fillId="0" borderId="20" xfId="0" applyFont="1" applyBorder="1" applyAlignment="1">
      <alignment horizontal="center" vertical="center"/>
    </xf>
    <xf numFmtId="0" fontId="20" fillId="0" borderId="4" xfId="0" applyFont="1" applyBorder="1" applyAlignment="1">
      <alignment horizontal="center" vertical="center" wrapText="1"/>
    </xf>
    <xf numFmtId="0" fontId="4" fillId="3" borderId="9" xfId="0" applyFont="1" applyFill="1" applyBorder="1" applyAlignment="1">
      <alignment horizontal="center" vertical="center"/>
    </xf>
    <xf numFmtId="0" fontId="4" fillId="4" borderId="9" xfId="0" applyFont="1" applyFill="1" applyBorder="1" applyAlignment="1">
      <alignment horizontal="center" vertical="center"/>
    </xf>
    <xf numFmtId="0" fontId="13" fillId="0" borderId="9" xfId="0" quotePrefix="1" applyFont="1" applyBorder="1" applyAlignment="1">
      <alignment horizontal="center" vertical="center" wrapText="1"/>
    </xf>
    <xf numFmtId="0" fontId="0" fillId="0" borderId="0" xfId="0" applyAlignment="1">
      <alignment horizontal="center"/>
    </xf>
    <xf numFmtId="0" fontId="18" fillId="0" borderId="13" xfId="0" applyFont="1" applyBorder="1" applyAlignment="1">
      <alignment horizontal="center" vertical="center"/>
    </xf>
    <xf numFmtId="0" fontId="13" fillId="0" borderId="13" xfId="0" applyFont="1" applyBorder="1" applyAlignment="1">
      <alignment vertical="center"/>
    </xf>
    <xf numFmtId="164" fontId="18" fillId="0" borderId="13" xfId="1" applyFont="1" applyFill="1" applyBorder="1" applyAlignment="1">
      <alignment horizontal="right"/>
    </xf>
    <xf numFmtId="0" fontId="13" fillId="0" borderId="4" xfId="0" applyFont="1" applyBorder="1" applyAlignment="1">
      <alignment horizontal="left" vertical="center"/>
    </xf>
    <xf numFmtId="0" fontId="8" fillId="0" borderId="9" xfId="0" quotePrefix="1" applyFont="1" applyBorder="1" applyAlignment="1">
      <alignment horizontal="left" vertical="center" wrapText="1"/>
    </xf>
    <xf numFmtId="0" fontId="8" fillId="0" borderId="13" xfId="0" applyFont="1" applyBorder="1" applyAlignment="1">
      <alignment horizontal="center" vertical="center" wrapText="1"/>
    </xf>
    <xf numFmtId="164" fontId="8" fillId="0" borderId="13" xfId="1" applyFont="1" applyBorder="1" applyAlignment="1">
      <alignment horizontal="right" vertical="center" wrapText="1"/>
    </xf>
    <xf numFmtId="164" fontId="8" fillId="0" borderId="14" xfId="1" applyFont="1" applyBorder="1" applyAlignment="1">
      <alignment horizontal="right" vertical="center" wrapText="1"/>
    </xf>
    <xf numFmtId="0" fontId="0" fillId="4" borderId="13" xfId="0" applyFill="1" applyBorder="1" applyAlignment="1">
      <alignment horizontal="center"/>
    </xf>
    <xf numFmtId="0" fontId="0" fillId="4" borderId="13" xfId="0" applyFill="1" applyBorder="1" applyAlignment="1">
      <alignment horizontal="left"/>
    </xf>
    <xf numFmtId="0" fontId="12" fillId="0" borderId="18" xfId="0" applyFont="1" applyBorder="1" applyAlignment="1">
      <alignment horizontal="left" vertical="center"/>
    </xf>
    <xf numFmtId="0" fontId="12" fillId="0" borderId="0" xfId="0" applyFont="1" applyAlignment="1">
      <alignment horizontal="left" vertical="center"/>
    </xf>
    <xf numFmtId="0" fontId="15" fillId="0" borderId="0" xfId="0" applyFont="1" applyAlignment="1">
      <alignment horizontal="left"/>
    </xf>
    <xf numFmtId="0" fontId="16" fillId="0" borderId="0" xfId="0" applyFont="1" applyAlignment="1">
      <alignment horizontal="left"/>
    </xf>
    <xf numFmtId="0" fontId="18" fillId="0" borderId="13" xfId="0" applyFont="1" applyBorder="1" applyAlignment="1">
      <alignment vertical="top" wrapText="1"/>
    </xf>
    <xf numFmtId="0" fontId="18" fillId="0" borderId="13" xfId="0" applyFont="1" applyBorder="1" applyAlignment="1">
      <alignment horizontal="left" vertical="top" wrapText="1"/>
    </xf>
    <xf numFmtId="0" fontId="13" fillId="0" borderId="9" xfId="0" applyFont="1" applyBorder="1" applyAlignment="1">
      <alignment horizontal="center" vertical="top"/>
    </xf>
    <xf numFmtId="0" fontId="3" fillId="0" borderId="0" xfId="0" applyFont="1" applyAlignment="1">
      <alignment horizontal="center" vertical="center" wrapText="1"/>
    </xf>
    <xf numFmtId="0" fontId="0" fillId="5" borderId="13" xfId="0" applyFill="1" applyBorder="1" applyAlignment="1">
      <alignment horizontal="center"/>
    </xf>
    <xf numFmtId="0" fontId="0" fillId="0" borderId="18" xfId="0" applyBorder="1" applyAlignment="1">
      <alignment horizontal="center"/>
    </xf>
    <xf numFmtId="0" fontId="13" fillId="6" borderId="13" xfId="0" applyFont="1" applyFill="1" applyBorder="1" applyAlignment="1">
      <alignment horizontal="left" vertical="top" wrapText="1"/>
    </xf>
    <xf numFmtId="0" fontId="18" fillId="0" borderId="13" xfId="0" applyFont="1" applyBorder="1" applyAlignment="1">
      <alignment horizontal="center" vertical="top"/>
    </xf>
    <xf numFmtId="0" fontId="18" fillId="0" borderId="13" xfId="0" applyFont="1" applyBorder="1" applyAlignment="1">
      <alignment vertical="top"/>
    </xf>
    <xf numFmtId="164" fontId="18" fillId="0" borderId="13" xfId="1" applyFont="1" applyBorder="1" applyAlignment="1">
      <alignment horizontal="right" vertical="top"/>
    </xf>
    <xf numFmtId="164" fontId="18" fillId="0" borderId="13" xfId="0" applyNumberFormat="1" applyFont="1" applyBorder="1" applyAlignment="1">
      <alignment horizontal="right" vertical="top"/>
    </xf>
    <xf numFmtId="0" fontId="18" fillId="7" borderId="13" xfId="0" applyFont="1" applyFill="1" applyBorder="1" applyAlignment="1">
      <alignment horizontal="center" vertical="top"/>
    </xf>
    <xf numFmtId="0" fontId="18" fillId="7" borderId="13" xfId="0" applyFont="1" applyFill="1" applyBorder="1" applyAlignment="1">
      <alignment vertical="top"/>
    </xf>
    <xf numFmtId="164" fontId="18" fillId="7" borderId="13" xfId="1" applyFont="1" applyFill="1" applyBorder="1" applyAlignment="1">
      <alignment horizontal="right" vertical="top"/>
    </xf>
    <xf numFmtId="164" fontId="18" fillId="7" borderId="13" xfId="0" applyNumberFormat="1" applyFont="1" applyFill="1" applyBorder="1" applyAlignment="1">
      <alignment horizontal="right" vertical="top"/>
    </xf>
    <xf numFmtId="0" fontId="19" fillId="7" borderId="16" xfId="0" applyFont="1" applyFill="1" applyBorder="1" applyAlignment="1">
      <alignment horizontal="left" vertical="top" wrapText="1"/>
    </xf>
    <xf numFmtId="0" fontId="23" fillId="0" borderId="0" xfId="0" applyFont="1"/>
    <xf numFmtId="0" fontId="13" fillId="7" borderId="13" xfId="0" applyFont="1" applyFill="1" applyBorder="1" applyAlignment="1">
      <alignment horizontal="center" vertical="top"/>
    </xf>
    <xf numFmtId="0" fontId="0" fillId="0" borderId="0" xfId="0" applyAlignment="1">
      <alignment horizontal="center" wrapText="1"/>
    </xf>
    <xf numFmtId="0" fontId="13" fillId="0" borderId="9" xfId="0" applyFont="1" applyBorder="1" applyAlignment="1">
      <alignment horizontal="center" vertical="top" wrapText="1"/>
    </xf>
    <xf numFmtId="164" fontId="9" fillId="0" borderId="10" xfId="1" applyFont="1" applyFill="1" applyBorder="1" applyAlignment="1">
      <alignment horizontal="right" vertical="center"/>
    </xf>
    <xf numFmtId="0" fontId="13" fillId="0" borderId="0" xfId="0" applyFont="1" applyAlignment="1">
      <alignment horizontal="center" vertical="top"/>
    </xf>
    <xf numFmtId="164" fontId="18" fillId="0" borderId="0" xfId="0" applyNumberFormat="1" applyFont="1" applyAlignment="1">
      <alignment horizontal="right" vertical="top"/>
    </xf>
    <xf numFmtId="0" fontId="13" fillId="0" borderId="23" xfId="0" applyFont="1" applyBorder="1" applyAlignment="1">
      <alignment horizontal="center" vertical="top" wrapText="1"/>
    </xf>
    <xf numFmtId="0" fontId="18" fillId="0" borderId="24" xfId="0" applyFont="1" applyBorder="1" applyAlignment="1">
      <alignment horizontal="left" vertical="top" wrapText="1"/>
    </xf>
    <xf numFmtId="0" fontId="18" fillId="0" borderId="24" xfId="0" applyFont="1" applyBorder="1" applyAlignment="1">
      <alignment horizontal="center" vertical="top"/>
    </xf>
    <xf numFmtId="0" fontId="18" fillId="0" borderId="24" xfId="0" applyFont="1" applyBorder="1" applyAlignment="1">
      <alignment vertical="top"/>
    </xf>
    <xf numFmtId="164" fontId="9" fillId="0" borderId="25" xfId="1" applyFont="1" applyFill="1" applyBorder="1" applyAlignment="1">
      <alignment horizontal="right" vertical="center"/>
    </xf>
    <xf numFmtId="0" fontId="0" fillId="0" borderId="13" xfId="0" applyBorder="1"/>
    <xf numFmtId="164" fontId="9" fillId="0" borderId="13" xfId="1" applyFont="1" applyFill="1" applyBorder="1" applyAlignment="1">
      <alignment horizontal="right" vertical="center"/>
    </xf>
    <xf numFmtId="0" fontId="9" fillId="0" borderId="13" xfId="0" applyFont="1" applyBorder="1" applyAlignment="1">
      <alignment horizontal="center" vertical="top" wrapText="1"/>
    </xf>
    <xf numFmtId="0" fontId="18" fillId="0" borderId="24" xfId="0" applyFont="1" applyBorder="1" applyAlignment="1">
      <alignment horizontal="center" vertical="center"/>
    </xf>
    <xf numFmtId="0" fontId="18" fillId="0" borderId="24" xfId="0" applyFont="1" applyBorder="1" applyAlignment="1">
      <alignment vertical="top" wrapText="1"/>
    </xf>
    <xf numFmtId="0" fontId="13" fillId="0" borderId="24" xfId="0" applyFont="1" applyBorder="1" applyAlignment="1">
      <alignment vertical="center"/>
    </xf>
    <xf numFmtId="164" fontId="18" fillId="0" borderId="24" xfId="1" applyFont="1" applyFill="1" applyBorder="1" applyAlignment="1">
      <alignment horizontal="right"/>
    </xf>
    <xf numFmtId="0" fontId="18" fillId="0" borderId="26" xfId="0" applyFont="1" applyBorder="1" applyAlignment="1">
      <alignment horizontal="center" vertical="center"/>
    </xf>
    <xf numFmtId="0" fontId="18" fillId="0" borderId="27" xfId="0" applyFont="1" applyBorder="1" applyAlignment="1">
      <alignment vertical="top" wrapText="1"/>
    </xf>
    <xf numFmtId="0" fontId="25" fillId="0" borderId="27" xfId="0" applyFont="1" applyBorder="1" applyAlignment="1">
      <alignment horizontal="center" vertical="center"/>
    </xf>
    <xf numFmtId="0" fontId="13" fillId="0" borderId="27" xfId="0" applyFont="1" applyBorder="1" applyAlignment="1">
      <alignment vertical="center"/>
    </xf>
    <xf numFmtId="164" fontId="18" fillId="0" borderId="27" xfId="1" applyFont="1" applyFill="1" applyBorder="1" applyAlignment="1">
      <alignment horizontal="right"/>
    </xf>
    <xf numFmtId="164" fontId="9" fillId="0" borderId="28" xfId="1" applyFont="1" applyFill="1" applyBorder="1" applyAlignment="1">
      <alignment horizontal="right" vertical="center"/>
    </xf>
    <xf numFmtId="0" fontId="2" fillId="0" borderId="20" xfId="0" applyFont="1" applyBorder="1" applyAlignment="1">
      <alignment horizontal="center" vertical="center"/>
    </xf>
    <xf numFmtId="0" fontId="2" fillId="0" borderId="21" xfId="0" applyFont="1" applyBorder="1" applyAlignment="1">
      <alignment horizontal="center" vertical="center"/>
    </xf>
    <xf numFmtId="0" fontId="2" fillId="0" borderId="22" xfId="0" applyFont="1" applyBorder="1" applyAlignment="1">
      <alignment horizontal="center" vertical="center"/>
    </xf>
    <xf numFmtId="0" fontId="11" fillId="5" borderId="15" xfId="0" applyFont="1" applyFill="1" applyBorder="1" applyAlignment="1">
      <alignment horizontal="center" vertical="center"/>
    </xf>
    <xf numFmtId="0" fontId="11" fillId="5" borderId="16" xfId="0" applyFont="1" applyFill="1" applyBorder="1" applyAlignment="1">
      <alignment horizontal="center" vertical="center"/>
    </xf>
    <xf numFmtId="0" fontId="14" fillId="0" borderId="4" xfId="0" applyFont="1" applyBorder="1" applyAlignment="1">
      <alignment horizontal="left" vertical="center"/>
    </xf>
    <xf numFmtId="0" fontId="14" fillId="0" borderId="0" xfId="0" applyFont="1" applyAlignment="1">
      <alignment horizontal="left" vertical="center"/>
    </xf>
    <xf numFmtId="0" fontId="7" fillId="3" borderId="10" xfId="0" applyFont="1" applyFill="1" applyBorder="1" applyAlignment="1">
      <alignment horizontal="left" vertical="center"/>
    </xf>
    <xf numFmtId="0" fontId="7" fillId="3" borderId="11" xfId="0" applyFont="1" applyFill="1" applyBorder="1" applyAlignment="1">
      <alignment horizontal="left" vertical="center"/>
    </xf>
    <xf numFmtId="0" fontId="7" fillId="3" borderId="12" xfId="0" applyFont="1" applyFill="1" applyBorder="1" applyAlignment="1">
      <alignment horizontal="left" vertical="center"/>
    </xf>
    <xf numFmtId="0" fontId="2" fillId="0" borderId="1" xfId="0" applyFont="1" applyBorder="1" applyAlignment="1">
      <alignment horizontal="center" vertical="center"/>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4" xfId="0" applyFont="1" applyBorder="1" applyAlignment="1">
      <alignment horizontal="center" vertical="center"/>
    </xf>
    <xf numFmtId="0" fontId="2" fillId="0" borderId="0" xfId="0" applyFont="1" applyAlignment="1">
      <alignment horizontal="center" vertical="center"/>
    </xf>
    <xf numFmtId="0" fontId="2" fillId="0" borderId="5" xfId="0" applyFont="1" applyBorder="1" applyAlignment="1">
      <alignment horizontal="center" vertical="center"/>
    </xf>
    <xf numFmtId="0" fontId="4" fillId="0" borderId="9" xfId="0" applyFont="1" applyFill="1" applyBorder="1" applyAlignment="1">
      <alignment horizontal="center" vertical="center"/>
    </xf>
    <xf numFmtId="0" fontId="7" fillId="0" borderId="13" xfId="0" applyFont="1" applyFill="1" applyBorder="1" applyAlignment="1">
      <alignment horizontal="left" vertical="center" wrapText="1"/>
    </xf>
    <xf numFmtId="0" fontId="7" fillId="0" borderId="13" xfId="0" applyFont="1" applyFill="1" applyBorder="1" applyAlignment="1">
      <alignment horizontal="left" vertical="center"/>
    </xf>
    <xf numFmtId="0" fontId="13" fillId="0" borderId="13" xfId="0" applyFont="1" applyBorder="1" applyAlignment="1">
      <alignment horizontal="center" vertical="center"/>
    </xf>
    <xf numFmtId="0" fontId="13" fillId="0" borderId="24" xfId="0" applyFont="1" applyBorder="1" applyAlignment="1">
      <alignment horizontal="center" vertical="center"/>
    </xf>
  </cellXfs>
  <cellStyles count="2">
    <cellStyle name="Comma" xfId="1" builtinId="3"/>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3ECB5F-D71C-4472-BA2A-24982ECF1EF9}">
  <dimension ref="A1:AF34"/>
  <sheetViews>
    <sheetView tabSelected="1" topLeftCell="A7" zoomScale="150" zoomScaleNormal="150" workbookViewId="0">
      <selection activeCell="C11" sqref="C11"/>
    </sheetView>
  </sheetViews>
  <sheetFormatPr defaultRowHeight="14.4" x14ac:dyDescent="0.3"/>
  <cols>
    <col min="1" max="1" width="9.33203125" style="12" customWidth="1"/>
    <col min="2" max="2" width="75.88671875" style="11" customWidth="1"/>
    <col min="3" max="3" width="10.109375" style="13" customWidth="1"/>
    <col min="4" max="4" width="9" style="12" customWidth="1"/>
    <col min="5" max="5" width="11.44140625" style="14" customWidth="1"/>
    <col min="6" max="6" width="17.109375" style="14" customWidth="1"/>
  </cols>
  <sheetData>
    <row r="1" spans="1:32" ht="15.6" thickBot="1" x14ac:dyDescent="0.35">
      <c r="A1" s="93" t="s">
        <v>14</v>
      </c>
      <c r="B1" s="94"/>
      <c r="C1" s="94"/>
      <c r="D1" s="94"/>
      <c r="E1" s="94"/>
      <c r="F1" s="95"/>
    </row>
    <row r="2" spans="1:32" ht="15" x14ac:dyDescent="0.3">
      <c r="A2" s="103" t="s">
        <v>18</v>
      </c>
      <c r="B2" s="104"/>
      <c r="C2" s="104"/>
      <c r="D2" s="104"/>
      <c r="E2" s="104"/>
      <c r="F2" s="105"/>
    </row>
    <row r="3" spans="1:32" ht="15.6" x14ac:dyDescent="0.3">
      <c r="A3" s="106" t="s">
        <v>15</v>
      </c>
      <c r="B3" s="107"/>
      <c r="C3" s="107"/>
      <c r="D3" s="107"/>
      <c r="E3" s="107"/>
      <c r="F3" s="108"/>
    </row>
    <row r="4" spans="1:32" ht="16.2" thickBot="1" x14ac:dyDescent="0.35">
      <c r="A4" s="33"/>
      <c r="B4" s="1"/>
      <c r="C4" s="55"/>
      <c r="D4" s="2"/>
      <c r="E4" s="2"/>
      <c r="F4" s="3"/>
    </row>
    <row r="5" spans="1:32" ht="26.25" customHeight="1" x14ac:dyDescent="0.3">
      <c r="A5" s="30" t="s">
        <v>0</v>
      </c>
      <c r="B5" s="4" t="s">
        <v>1</v>
      </c>
      <c r="C5" s="5" t="s">
        <v>2</v>
      </c>
      <c r="D5" s="5" t="s">
        <v>3</v>
      </c>
      <c r="E5" s="6" t="s">
        <v>4</v>
      </c>
      <c r="F5" s="7" t="s">
        <v>5</v>
      </c>
    </row>
    <row r="6" spans="1:32" ht="20.25" customHeight="1" x14ac:dyDescent="0.3">
      <c r="A6" s="34">
        <v>1</v>
      </c>
      <c r="B6" s="100" t="s">
        <v>13</v>
      </c>
      <c r="C6" s="101"/>
      <c r="D6" s="101"/>
      <c r="E6" s="101"/>
      <c r="F6" s="102"/>
    </row>
    <row r="7" spans="1:32" ht="143.25" customHeight="1" x14ac:dyDescent="0.3">
      <c r="A7" s="42">
        <v>1.1000000000000001</v>
      </c>
      <c r="B7" s="29" t="s">
        <v>32</v>
      </c>
      <c r="C7" s="43">
        <v>1</v>
      </c>
      <c r="D7" s="43" t="s">
        <v>6</v>
      </c>
      <c r="E7" s="44"/>
      <c r="F7" s="45">
        <f>C7*E7</f>
        <v>0</v>
      </c>
    </row>
    <row r="8" spans="1:32" ht="15" x14ac:dyDescent="0.3">
      <c r="A8" s="35" t="s">
        <v>7</v>
      </c>
      <c r="B8" s="47"/>
      <c r="C8" s="46"/>
      <c r="D8" s="8"/>
      <c r="E8" s="9"/>
      <c r="F8" s="10">
        <f>F7</f>
        <v>0</v>
      </c>
    </row>
    <row r="9" spans="1:32" ht="15.6" x14ac:dyDescent="0.3">
      <c r="A9" s="34">
        <v>2</v>
      </c>
      <c r="B9" s="100" t="s">
        <v>17</v>
      </c>
      <c r="C9" s="101"/>
      <c r="D9" s="101"/>
      <c r="E9" s="101"/>
      <c r="F9" s="102"/>
    </row>
    <row r="10" spans="1:32" ht="180.6" x14ac:dyDescent="0.3">
      <c r="A10" s="109" t="s">
        <v>26</v>
      </c>
      <c r="B10" s="110" t="s">
        <v>33</v>
      </c>
      <c r="C10" s="111">
        <v>2000</v>
      </c>
      <c r="D10" s="111" t="s">
        <v>12</v>
      </c>
      <c r="E10" s="111"/>
      <c r="F10" s="111"/>
    </row>
    <row r="11" spans="1:32" ht="166.2" customHeight="1" x14ac:dyDescent="0.3">
      <c r="A11" s="83" t="s">
        <v>27</v>
      </c>
      <c r="B11" s="84" t="s">
        <v>34</v>
      </c>
      <c r="C11" s="113">
        <v>614</v>
      </c>
      <c r="D11" s="85" t="s">
        <v>12</v>
      </c>
      <c r="E11" s="86"/>
      <c r="F11" s="79">
        <f t="shared" ref="F11" si="0">C11*E11</f>
        <v>0</v>
      </c>
    </row>
    <row r="12" spans="1:32" s="80" customFormat="1" ht="134.4" customHeight="1" x14ac:dyDescent="0.3">
      <c r="A12" s="38" t="s">
        <v>30</v>
      </c>
      <c r="B12" s="52" t="s">
        <v>35</v>
      </c>
      <c r="C12" s="112">
        <v>600</v>
      </c>
      <c r="D12" s="39" t="s">
        <v>31</v>
      </c>
      <c r="E12" s="40"/>
      <c r="F12" s="81"/>
      <c r="G12"/>
      <c r="H12"/>
      <c r="I12"/>
      <c r="J12"/>
      <c r="K12"/>
      <c r="L12"/>
      <c r="M12"/>
      <c r="N12"/>
      <c r="O12"/>
      <c r="P12"/>
      <c r="Q12"/>
      <c r="R12"/>
      <c r="S12"/>
      <c r="T12"/>
      <c r="U12"/>
      <c r="V12"/>
      <c r="W12"/>
      <c r="X12"/>
      <c r="Y12"/>
      <c r="Z12"/>
      <c r="AA12"/>
      <c r="AB12"/>
      <c r="AC12"/>
      <c r="AD12"/>
      <c r="AE12"/>
      <c r="AF12"/>
    </row>
    <row r="13" spans="1:32" ht="136.80000000000001" customHeight="1" x14ac:dyDescent="0.3">
      <c r="A13" s="87" t="s">
        <v>37</v>
      </c>
      <c r="B13" s="88" t="s">
        <v>36</v>
      </c>
      <c r="C13" s="89">
        <v>120</v>
      </c>
      <c r="D13" s="90" t="s">
        <v>31</v>
      </c>
      <c r="E13" s="91"/>
      <c r="F13" s="92"/>
    </row>
    <row r="14" spans="1:32" ht="15" x14ac:dyDescent="0.3">
      <c r="A14" s="35" t="s">
        <v>9</v>
      </c>
      <c r="B14" s="47"/>
      <c r="C14" s="46"/>
      <c r="D14" s="8"/>
      <c r="E14" s="9"/>
      <c r="F14" s="10">
        <f>SUM(F11:F13)</f>
        <v>0</v>
      </c>
    </row>
    <row r="15" spans="1:32" ht="15.6" x14ac:dyDescent="0.3">
      <c r="A15" s="34">
        <v>3</v>
      </c>
      <c r="B15" s="100" t="s">
        <v>16</v>
      </c>
      <c r="C15" s="101"/>
      <c r="D15" s="101"/>
      <c r="E15" s="101"/>
      <c r="F15" s="102"/>
    </row>
    <row r="16" spans="1:32" ht="105" customHeight="1" x14ac:dyDescent="0.3">
      <c r="A16" s="36">
        <v>3.1</v>
      </c>
      <c r="B16" s="58" t="s">
        <v>25</v>
      </c>
      <c r="C16" s="27">
        <v>4</v>
      </c>
      <c r="D16" s="27" t="s">
        <v>8</v>
      </c>
      <c r="E16" s="28"/>
      <c r="F16" s="26">
        <f>C16*E16</f>
        <v>0</v>
      </c>
    </row>
    <row r="17" spans="1:14" ht="84" customHeight="1" x14ac:dyDescent="0.3">
      <c r="A17" s="36">
        <v>3.2</v>
      </c>
      <c r="B17" s="58" t="s">
        <v>19</v>
      </c>
      <c r="C17" s="27">
        <v>1</v>
      </c>
      <c r="D17" s="27" t="s">
        <v>8</v>
      </c>
      <c r="E17" s="28"/>
      <c r="F17" s="26"/>
      <c r="G17" s="72"/>
    </row>
    <row r="18" spans="1:14" ht="111" customHeight="1" x14ac:dyDescent="0.3">
      <c r="A18" s="54">
        <v>3.3</v>
      </c>
      <c r="B18" s="53" t="s">
        <v>21</v>
      </c>
      <c r="C18" s="59">
        <v>1</v>
      </c>
      <c r="D18" s="60" t="s">
        <v>8</v>
      </c>
      <c r="E18" s="61"/>
      <c r="F18" s="26"/>
      <c r="N18" s="70"/>
    </row>
    <row r="19" spans="1:14" ht="111" customHeight="1" x14ac:dyDescent="0.3">
      <c r="A19" s="73" t="s">
        <v>22</v>
      </c>
      <c r="B19" s="71" t="s">
        <v>24</v>
      </c>
      <c r="C19" s="59">
        <v>1</v>
      </c>
      <c r="D19" s="60" t="s">
        <v>8</v>
      </c>
      <c r="E19" s="61"/>
      <c r="F19" s="26"/>
      <c r="N19" s="70"/>
    </row>
    <row r="20" spans="1:14" ht="84.75" customHeight="1" x14ac:dyDescent="0.3">
      <c r="A20" t="s">
        <v>23</v>
      </c>
      <c r="B20" s="75" t="s">
        <v>38</v>
      </c>
      <c r="C20" s="76">
        <v>1</v>
      </c>
      <c r="D20" s="77" t="s">
        <v>8</v>
      </c>
      <c r="E20" s="78"/>
      <c r="F20" s="79"/>
      <c r="G20" s="62"/>
    </row>
    <row r="21" spans="1:14" ht="84.75" customHeight="1" x14ac:dyDescent="0.3">
      <c r="A21" s="80" t="s">
        <v>28</v>
      </c>
      <c r="B21" s="82" t="s">
        <v>39</v>
      </c>
      <c r="C21" s="53" t="s">
        <v>29</v>
      </c>
      <c r="D21" s="59">
        <v>400</v>
      </c>
      <c r="E21" s="60"/>
      <c r="F21" s="81">
        <f>SUM(F16:F20)</f>
        <v>0</v>
      </c>
      <c r="G21" s="74"/>
    </row>
    <row r="22" spans="1:14" ht="31.5" customHeight="1" x14ac:dyDescent="0.3">
      <c r="A22" s="69" t="s">
        <v>20</v>
      </c>
      <c r="B22" s="67"/>
      <c r="C22" s="63"/>
      <c r="D22" s="64"/>
      <c r="E22" s="65"/>
      <c r="F22" s="66">
        <f>SUM(F16:F21)</f>
        <v>0</v>
      </c>
      <c r="G22" s="68"/>
      <c r="H22" s="68"/>
    </row>
    <row r="23" spans="1:14" ht="17.399999999999999" x14ac:dyDescent="0.3">
      <c r="A23" s="96" t="s">
        <v>10</v>
      </c>
      <c r="B23" s="97"/>
      <c r="C23" s="56"/>
      <c r="D23" s="15"/>
      <c r="E23" s="16"/>
      <c r="F23" s="17">
        <f>F22+F14+F8</f>
        <v>0</v>
      </c>
    </row>
    <row r="24" spans="1:14" x14ac:dyDescent="0.3">
      <c r="A24" s="31"/>
      <c r="B24" s="48"/>
      <c r="C24" s="57"/>
      <c r="D24" s="18"/>
      <c r="E24" s="18"/>
      <c r="F24" s="19"/>
    </row>
    <row r="25" spans="1:14" x14ac:dyDescent="0.3">
      <c r="A25" s="41" t="s">
        <v>11</v>
      </c>
      <c r="B25" s="49"/>
      <c r="C25" s="37"/>
      <c r="D25"/>
      <c r="E25"/>
      <c r="F25" s="20"/>
    </row>
    <row r="26" spans="1:14" x14ac:dyDescent="0.3">
      <c r="A26" s="98"/>
      <c r="B26" s="99"/>
      <c r="C26" s="99"/>
      <c r="D26" s="99"/>
      <c r="E26"/>
      <c r="F26" s="21"/>
    </row>
    <row r="27" spans="1:14" ht="16.2" thickBot="1" x14ac:dyDescent="0.35">
      <c r="A27" s="32"/>
      <c r="B27" s="22"/>
      <c r="C27" s="23"/>
      <c r="D27" s="23"/>
      <c r="E27" s="24"/>
      <c r="F27" s="25"/>
    </row>
    <row r="32" spans="1:14" ht="17.399999999999999" x14ac:dyDescent="0.35">
      <c r="A32" s="37"/>
      <c r="B32" s="50"/>
      <c r="C32" s="37"/>
      <c r="D32"/>
      <c r="E32"/>
      <c r="F32"/>
    </row>
    <row r="33" spans="1:6" ht="15" x14ac:dyDescent="0.35">
      <c r="A33" s="37"/>
      <c r="B33" s="51"/>
      <c r="C33" s="37"/>
      <c r="D33"/>
      <c r="E33"/>
      <c r="F33"/>
    </row>
    <row r="34" spans="1:6" ht="15" x14ac:dyDescent="0.35">
      <c r="A34" s="37"/>
      <c r="B34" s="51"/>
      <c r="C34" s="37"/>
      <c r="D34"/>
      <c r="E34"/>
      <c r="F34"/>
    </row>
  </sheetData>
  <mergeCells count="8">
    <mergeCell ref="A1:F1"/>
    <mergeCell ref="A23:B23"/>
    <mergeCell ref="A26:D26"/>
    <mergeCell ref="B9:F9"/>
    <mergeCell ref="A2:F2"/>
    <mergeCell ref="A3:F3"/>
    <mergeCell ref="B6:F6"/>
    <mergeCell ref="B15:F15"/>
  </mergeCells>
  <dataValidations count="1">
    <dataValidation type="list" allowBlank="1" showInputMessage="1" showErrorMessage="1" sqref="D65541 D131077 D196613 D262149 D327685 D393221 D458757 D524293 D589829 D655365 D720901 D786437 D851973 D917509 D983045 D65511 D131047 D196583 D262119 D327655 D393191 D458727 D524263 D589799 D655335 D720871 D786407 D851943 D917479 D983015 D65521 D131057 D196593 D262129 D327665 D393201 D458737 D524273 D589809 D655345 D720881 D786417 D851953 D917489 D983025" xr:uid="{5FEA7D31-92A6-423C-A0BD-7F48C6DA4B59}">
      <formula1>#REF!</formula1>
    </dataValidation>
  </dataValidations>
  <pageMargins left="0.7" right="0.7" top="0.75" bottom="0.75" header="0.3" footer="0.3"/>
  <pageSetup scale="9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MATHIAS PIERRE</dc:creator>
  <cp:lastModifiedBy>Jean Natacha</cp:lastModifiedBy>
  <dcterms:created xsi:type="dcterms:W3CDTF">2020-07-15T22:23:54Z</dcterms:created>
  <dcterms:modified xsi:type="dcterms:W3CDTF">2023-08-24T22:32:30Z</dcterms:modified>
</cp:coreProperties>
</file>