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defaultThemeVersion="166925"/>
  <mc:AlternateContent xmlns:mc="http://schemas.openxmlformats.org/markup-compatibility/2006">
    <mc:Choice Requires="x15">
      <x15ac:absPath xmlns:x15ac="http://schemas.microsoft.com/office/spreadsheetml/2010/11/ac" url="C:\Users\vseling\Desktop\Dossier appel d'offre SAEP\MADAN FREQUENT\"/>
    </mc:Choice>
  </mc:AlternateContent>
  <xr:revisionPtr revIDLastSave="0" documentId="13_ncr:1_{26E26375-C7E2-44F3-AC4C-9EBFA8370A8F}" xr6:coauthVersionLast="47" xr6:coauthVersionMax="47" xr10:uidLastSave="{00000000-0000-0000-0000-000000000000}"/>
  <bookViews>
    <workbookView xWindow="-110" yWindow="-110" windowWidth="19420" windowHeight="10420" xr2:uid="{4D2CE45E-635D-4EAC-A0E0-8D84603D76EA}"/>
  </bookViews>
  <sheets>
    <sheet name="BoQ Madan Frequent sans Prix"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2" i="3" l="1"/>
  <c r="E32" i="3" s="1"/>
  <c r="F29" i="3"/>
  <c r="F28" i="3"/>
  <c r="F27" i="3"/>
  <c r="F26" i="3"/>
  <c r="F25" i="3"/>
  <c r="F24" i="3"/>
  <c r="F23" i="3"/>
  <c r="F22" i="3"/>
  <c r="F21" i="3"/>
  <c r="F20" i="3"/>
  <c r="F19" i="3"/>
  <c r="F18" i="3"/>
  <c r="F17" i="3"/>
  <c r="F16" i="3"/>
  <c r="F13" i="3"/>
  <c r="F14" i="3" s="1"/>
  <c r="D13" i="3"/>
  <c r="F12" i="3"/>
  <c r="F9" i="3"/>
  <c r="F8" i="3"/>
  <c r="F5" i="3"/>
  <c r="F6" i="3" s="1"/>
  <c r="F3" i="3"/>
  <c r="F4" i="3" s="1"/>
  <c r="F10" i="3" l="1"/>
  <c r="F30" i="3"/>
  <c r="E33" i="3"/>
  <c r="E34" i="3" s="1"/>
  <c r="F31" i="3" l="1"/>
  <c r="F33" i="3"/>
  <c r="F32" i="3"/>
  <c r="F34" i="3" l="1"/>
</calcChain>
</file>

<file path=xl/sharedStrings.xml><?xml version="1.0" encoding="utf-8"?>
<sst xmlns="http://schemas.openxmlformats.org/spreadsheetml/2006/main" count="98" uniqueCount="84">
  <si>
    <t># Articles / Activites</t>
  </si>
  <si>
    <t>a.1</t>
  </si>
  <si>
    <t>a-j.1</t>
  </si>
  <si>
    <t>I.1</t>
  </si>
  <si>
    <t>I.2</t>
  </si>
  <si>
    <t>à 196 mètres environs par rapport avec le captage, traversée aerienne  peu stable ,</t>
  </si>
  <si>
    <t>à 292 mètres se trouve le fontaine f.1 #1  en mauvaise état.</t>
  </si>
  <si>
    <t>f.1</t>
  </si>
  <si>
    <t>fontaine #2 de dimension 1.5mx 1.5 m à  réhabiliter ,1 robinet talbo 3/4'' à mettre boite de vanne à construire , couvercle métallique , cadenas à y mettre et travaux de peinture et d'identification à faire.</t>
  </si>
  <si>
    <t>à 12 mètres environs par rapport á ce tronçon de tuyeau nu dans l'angle rue café Gauthier et rentree k-Menn.</t>
  </si>
  <si>
    <t>tuyeau 3'' sch40 à proteger avec un gaine de béton , longueur approximative : 12 mètres.</t>
  </si>
  <si>
    <t>rentrée K-menn se trouve une fontaine entièrement détruite, des fuites observable dans les lieux de la fontaine.</t>
  </si>
  <si>
    <t> f.3</t>
  </si>
  <si>
    <t>Fontaine  #3 à reconstruire accessoires incluses ,boite de vanne, couvercle métallique ,tuyeau  d'alimentation de la fontaine 3/4'' .Travaux de peinture et d'identification à faire .</t>
  </si>
  <si>
    <t>fontaine f.4 #4 K-Madan Arnold se trouvant   7.5 mèttre par rapport avec la route Café Gauthier en mauvaise etat.</t>
  </si>
  <si>
    <t> f.4</t>
  </si>
  <si>
    <t>réhabilitation de la fontaine #4 . 2 robinets talbo 3/4'' à remplacer.boite de vanne à y mettre et toutes accessoires incluses.travaux de peinture et d'identifiacation á faire</t>
  </si>
  <si>
    <t xml:space="preserve">Carrefour Marecage /rue sans soucie.-Fontaine dépourvue d'eau.et en mauvaise état. Il semble que le débit n'est pas suffisant pour arriver à ce point vue qued’autres points d’emergences ne sont pas captés </t>
  </si>
  <si>
    <t>Faire une étude dans le souci de vérifier si l'eau peut venir à ce point . Si oui  réhabiliter la fontaine . Boite de vanne à construire ,couvercle métallique ,travaux d'identification et de visibilité á faire.</t>
  </si>
  <si>
    <t> f.5</t>
  </si>
  <si>
    <t>fontaine à l'intérieur f.#6 se trouve en mauvaise état. Traverse aérienne peu stable avec des fuites constatées.</t>
  </si>
  <si>
    <t> f.6</t>
  </si>
  <si>
    <t>réhabiliter la fontaine f.6 #6. robinet talbot y mettre . Boite de vanne a construire. Travaux de peinture et d'identification à faire.</t>
  </si>
  <si>
    <t>à environs 270 mètres par rapport a Anba mango, se trouve une aire de lessive non fonctionnelle.</t>
  </si>
  <si>
    <t>remise en état .l'aire de lessive. Boite de vanne à rehabiliter et accesoires incluses. Travaux de peinture et d'identification à faire.</t>
  </si>
  <si>
    <t xml:space="preserve">Descriptions </t>
  </si>
  <si>
    <t>Unité</t>
  </si>
  <si>
    <t>Qte</t>
  </si>
  <si>
    <t>Prix Unitaire en US</t>
  </si>
  <si>
    <t xml:space="preserve">Prix Total en US </t>
  </si>
  <si>
    <t xml:space="preserve">Total des Travaux </t>
  </si>
  <si>
    <t>Imprevue</t>
  </si>
  <si>
    <t>%</t>
  </si>
  <si>
    <t>Grand total</t>
  </si>
  <si>
    <t>FFT.</t>
  </si>
  <si>
    <t>Captage</t>
  </si>
  <si>
    <t xml:space="preserve">sous totale activite captage </t>
  </si>
  <si>
    <t>M.L</t>
  </si>
  <si>
    <t>Réhabilitions du  captage par la restructuration de la boite de captage. Démolition /décapage, toutes activités de mise en oeuvre permettant de proceder à la recaptage de la source dans le souci de d’augmenter la quantité d’eau captée.</t>
  </si>
  <si>
    <t>Ce prix rémunère, au forfait, les activités d'ingénierie sociales du projet, la mise en place de la structure de gestion, la réalisation des séances de formation au profit de la structure de gestion. Toutes sujétions incluses.</t>
  </si>
  <si>
    <t xml:space="preserve">INSTALLATION et Mobilisation  DU CHANTIER  </t>
  </si>
  <si>
    <t>Ce prix rémunère la fourniture de la tuyauterie, des pièces et accessoires et les matériaux pour la gaine de béton. Toutes sujétions de mises en oeuvres incluses.</t>
  </si>
  <si>
    <r>
      <t>Ing</t>
    </r>
    <r>
      <rPr>
        <b/>
        <sz val="16"/>
        <color rgb="FF000000"/>
        <rFont val="Calibri"/>
        <family val="2"/>
      </rPr>
      <t>é</t>
    </r>
    <r>
      <rPr>
        <b/>
        <sz val="16"/>
        <color rgb="FF000000"/>
        <rFont val="Calibri"/>
        <family val="2"/>
        <scheme val="minor"/>
      </rPr>
      <t>nierie Sociale</t>
    </r>
  </si>
  <si>
    <t>Source/ captage Madan Frekan.Ce prix rémunère au forfait, le nettoyage autour des ouvrages, le déblayage du site, les matériels nécessaires a la réalisation des travaux</t>
  </si>
  <si>
    <t xml:space="preserve">Clotuture </t>
  </si>
  <si>
    <t> Boite de mise en charge et de sedimentation  détruite.</t>
  </si>
  <si>
    <t>Ligne d'adduction</t>
  </si>
  <si>
    <t>demolition et Reconstruction de la chambre de chloration. 4 couvercles mtalliques à faire en vue de protéger les boites de vannes tout autour du reservoir. Toutes accessoires incluses..</t>
  </si>
  <si>
    <t>M2</t>
  </si>
  <si>
    <t> Travaux de reconstruire la boite de sedimentation et de mise en charge place entre B-C soit à environs 120 mètres du captage , non loin du reservoir de stockage. situé après le point “B’’ dim. 4.70mx1.75m</t>
  </si>
  <si>
    <t> I.3</t>
  </si>
  <si>
    <t>Sous Totale des travaux sur le ligne d'adduction.</t>
  </si>
  <si>
    <t>Ligne de distribution</t>
  </si>
  <si>
    <t>m.l</t>
  </si>
  <si>
    <t xml:space="preserve"> Tuyeau en Ga. et en PVC SCH40 à remplacer et un point d’appui à restructurer. Toutes accessoires incluses.</t>
  </si>
  <si>
    <t>II.1</t>
  </si>
  <si>
    <t> II.2</t>
  </si>
  <si>
    <t>pose de conduite PEHD 3" PN16 y compris la reprise de deux traversées souterraines de rivière dans une gaine de béton</t>
  </si>
  <si>
    <t>I.4</t>
  </si>
  <si>
    <r>
      <t xml:space="preserve">fontaine #1    travaux de reparation </t>
    </r>
    <r>
      <rPr>
        <sz val="11"/>
        <color rgb="FF000000"/>
        <rFont val="Calibri"/>
        <family val="2"/>
      </rPr>
      <t>à</t>
    </r>
    <r>
      <rPr>
        <sz val="11"/>
        <color rgb="FF000000"/>
        <rFont val="Calibri"/>
        <family val="2"/>
        <scheme val="minor"/>
      </rPr>
      <t xml:space="preserve"> faire 2 robinets   talbot à y mettre. Travaux d'identification et de peinture  à faire. Boite de vanne pour la fontaine à construire et tout accessoires incluses.</t>
    </r>
  </si>
  <si>
    <t xml:space="preserve">tuyeau en Ga 3'' environs 56 mètres après la première fontaine . </t>
  </si>
  <si>
    <t>Tuyeau Ga. 3' long 6m environs a remplacer. Toutes sugestions incluses.</t>
  </si>
  <si>
    <t> II.3</t>
  </si>
  <si>
    <r>
      <t xml:space="preserve">à 16 mètres par rapport à ce tronçons vers la route k-Gauthier se trouve une fontaine  f.2 #2 en mauvaise </t>
    </r>
    <r>
      <rPr>
        <sz val="11"/>
        <color rgb="FF000000"/>
        <rFont val="Calibri"/>
        <family val="2"/>
      </rPr>
      <t>é</t>
    </r>
    <r>
      <rPr>
        <sz val="11"/>
        <color rgb="FF000000"/>
        <rFont val="Calibri"/>
        <family val="2"/>
        <scheme val="minor"/>
      </rPr>
      <t>tat .</t>
    </r>
  </si>
  <si>
    <t>f.2</t>
  </si>
  <si>
    <t>m.l.</t>
  </si>
  <si>
    <t>f.5</t>
  </si>
  <si>
    <t>FF.T</t>
  </si>
  <si>
    <t>fontaine #6 réhabiliter des fuites constatées et à  réparer, deux robinets talbo à y mettre . Une boite de vanne à construire.</t>
  </si>
  <si>
    <r>
      <t xml:space="preserve">Fontaine f.5  #6carrefour anba mango  en mauvaise </t>
    </r>
    <r>
      <rPr>
        <sz val="11"/>
        <color rgb="FF000000"/>
        <rFont val="Calibri"/>
        <family val="2"/>
      </rPr>
      <t>é</t>
    </r>
    <r>
      <rPr>
        <sz val="11"/>
        <color rgb="FF000000"/>
        <rFont val="Calibri"/>
        <family val="2"/>
        <scheme val="minor"/>
      </rPr>
      <t>tat .</t>
    </r>
  </si>
  <si>
    <t>Recconection des particuliers,</t>
  </si>
  <si>
    <r>
      <t>ce prix remun</t>
    </r>
    <r>
      <rPr>
        <sz val="11"/>
        <color rgb="FF000000"/>
        <rFont val="Calibri"/>
        <family val="2"/>
      </rPr>
      <t>è</t>
    </r>
    <r>
      <rPr>
        <sz val="11"/>
        <color rgb="FF000000"/>
        <rFont val="Calibri"/>
        <family val="2"/>
        <scheme val="minor"/>
      </rPr>
      <t xml:space="preserve">re au forfait, </t>
    </r>
    <r>
      <rPr>
        <sz val="11"/>
        <color rgb="FF000000"/>
        <rFont val="Calibri"/>
        <family val="2"/>
      </rPr>
      <t>à</t>
    </r>
    <r>
      <rPr>
        <sz val="11"/>
        <color rgb="FF000000"/>
        <rFont val="Calibri"/>
        <family val="2"/>
        <scheme val="minor"/>
      </rPr>
      <t xml:space="preserve"> la fourniture de collier de prises. Conduites PVC SCH40 . Toutes sujetions incluses.</t>
    </r>
  </si>
  <si>
    <t>Profit et M.O.</t>
  </si>
  <si>
    <t xml:space="preserve"> Environs 146 mètre de ce  tuyeau 3'' devrait être remplace en raison son encienneté sur le reseau et son indisponibilite sur le marché Haitien.</t>
  </si>
  <si>
    <t>construction d'une gaine de beton sur la Ligne de distribution constitué en tuyeau 3’’ exposée à l’air libre.</t>
  </si>
  <si>
    <r>
      <t>Sous1 -Totale activit</t>
    </r>
    <r>
      <rPr>
        <b/>
        <sz val="16"/>
        <color theme="1"/>
        <rFont val="Calibri"/>
        <family val="2"/>
      </rPr>
      <t>é</t>
    </r>
    <r>
      <rPr>
        <b/>
        <sz val="16"/>
        <color theme="1"/>
        <rFont val="Calibri"/>
        <family val="2"/>
        <scheme val="minor"/>
      </rPr>
      <t xml:space="preserve"> ing</t>
    </r>
    <r>
      <rPr>
        <b/>
        <sz val="16"/>
        <color theme="1"/>
        <rFont val="Calibri"/>
        <family val="2"/>
      </rPr>
      <t>é</t>
    </r>
    <r>
      <rPr>
        <b/>
        <sz val="16"/>
        <color theme="1"/>
        <rFont val="Calibri"/>
        <family val="2"/>
        <scheme val="minor"/>
      </rPr>
      <t>nierie sociale</t>
    </r>
  </si>
  <si>
    <t>Sous Totale activites 2</t>
  </si>
  <si>
    <t>Chambre de chloration sevèrement endomagée. Les boites de vannes du reservoir ne sont pas protegées.</t>
  </si>
  <si>
    <t>II.4</t>
  </si>
  <si>
    <t>II.5</t>
  </si>
  <si>
    <r>
      <t>Sous totale activit</t>
    </r>
    <r>
      <rPr>
        <b/>
        <sz val="14"/>
        <color rgb="FF000000"/>
        <rFont val="Calibri"/>
        <family val="2"/>
      </rPr>
      <t>és</t>
    </r>
    <r>
      <rPr>
        <b/>
        <sz val="14"/>
        <color rgb="FF000000"/>
        <rFont val="Calibri"/>
        <family val="2"/>
        <scheme val="minor"/>
      </rPr>
      <t xml:space="preserve"> sur la ligne de distribution </t>
    </r>
  </si>
  <si>
    <t xml:space="preserve">Commentaires </t>
  </si>
  <si>
    <t>Cloture constituée de Poteau faite en béton et raccordé avec du fil à ligaturer doit  être réhabilitée par la mise place kdes cyclofence .</t>
  </si>
  <si>
    <t>MO et profit  selon le soumissionnaire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</si>
</sst>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5" x14ac:knownFonts="1">
    <font>
      <sz val="11"/>
      <color theme="1"/>
      <name val="Calibri"/>
      <family val="2"/>
      <scheme val="minor"/>
    </font>
    <font>
      <sz val="11"/>
      <color theme="1"/>
      <name val="Calibri"/>
      <family val="2"/>
      <scheme val="minor"/>
    </font>
    <font>
      <b/>
      <sz val="11"/>
      <color theme="1"/>
      <name val="Calibri"/>
      <family val="2"/>
      <scheme val="minor"/>
    </font>
    <font>
      <sz val="11"/>
      <color rgb="FF000000"/>
      <name val="Calibri"/>
      <family val="2"/>
      <scheme val="minor"/>
    </font>
    <font>
      <sz val="12"/>
      <color theme="1"/>
      <name val="Calibri"/>
      <family val="2"/>
      <scheme val="minor"/>
    </font>
    <font>
      <b/>
      <sz val="11"/>
      <color rgb="FF000000"/>
      <name val="Times New Roman"/>
      <family val="1"/>
    </font>
    <font>
      <sz val="11"/>
      <color rgb="FF000000"/>
      <name val="Times New Roman"/>
      <family val="1"/>
    </font>
    <font>
      <sz val="10"/>
      <color theme="1"/>
      <name val="Calibri"/>
      <family val="2"/>
      <scheme val="minor"/>
    </font>
    <font>
      <b/>
      <sz val="10"/>
      <color rgb="FF000000"/>
      <name val="Calibri"/>
      <family val="2"/>
      <scheme val="minor"/>
    </font>
    <font>
      <b/>
      <sz val="10"/>
      <color rgb="FF000000"/>
      <name val="Times New Roman"/>
      <family val="1"/>
    </font>
    <font>
      <b/>
      <sz val="10"/>
      <color theme="1"/>
      <name val="Calibri"/>
      <family val="2"/>
      <scheme val="minor"/>
    </font>
    <font>
      <b/>
      <sz val="20"/>
      <color rgb="FF000000"/>
      <name val="Times New Roman"/>
      <family val="1"/>
    </font>
    <font>
      <sz val="12"/>
      <color rgb="FF000000"/>
      <name val="Calibri"/>
      <family val="2"/>
      <scheme val="minor"/>
    </font>
    <font>
      <sz val="11"/>
      <color rgb="FF000000"/>
      <name val="Calibri"/>
      <family val="2"/>
    </font>
    <font>
      <b/>
      <sz val="10"/>
      <color theme="1"/>
      <name val="Times New Roman"/>
      <family val="1"/>
    </font>
    <font>
      <b/>
      <sz val="14"/>
      <color rgb="FF000000"/>
      <name val="Calibri"/>
      <family val="2"/>
      <scheme val="minor"/>
    </font>
    <font>
      <b/>
      <sz val="16"/>
      <color rgb="FF000000"/>
      <name val="Calibri"/>
      <family val="2"/>
      <scheme val="minor"/>
    </font>
    <font>
      <b/>
      <sz val="16"/>
      <color theme="1"/>
      <name val="Calibri"/>
      <family val="2"/>
      <scheme val="minor"/>
    </font>
    <font>
      <b/>
      <sz val="16"/>
      <color theme="1"/>
      <name val="Calibri"/>
      <family val="2"/>
    </font>
    <font>
      <b/>
      <sz val="16"/>
      <color rgb="FF000000"/>
      <name val="Calibri"/>
      <family val="2"/>
    </font>
    <font>
      <b/>
      <sz val="14"/>
      <color rgb="FF000000"/>
      <name val="Times New Roman"/>
      <family val="1"/>
    </font>
    <font>
      <b/>
      <sz val="14"/>
      <color rgb="FF000000"/>
      <name val="Calibri"/>
      <family val="2"/>
    </font>
    <font>
      <b/>
      <sz val="12"/>
      <color rgb="FF000000"/>
      <name val="Calibri"/>
      <family val="2"/>
      <scheme val="minor"/>
    </font>
    <font>
      <b/>
      <sz val="12"/>
      <color rgb="FF000000"/>
      <name val="Times New Roman"/>
      <family val="1"/>
    </font>
    <font>
      <b/>
      <sz val="12"/>
      <color theme="1"/>
      <name val="Calibri"/>
      <family val="2"/>
      <scheme val="minor"/>
    </font>
  </fonts>
  <fills count="7">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theme="4" tint="0.59999389629810485"/>
        <bgColor indexed="64"/>
      </patternFill>
    </fill>
  </fills>
  <borders count="33">
    <border>
      <left/>
      <right/>
      <top/>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ck">
        <color auto="1"/>
      </right>
      <top style="thick">
        <color auto="1"/>
      </top>
      <bottom style="thin">
        <color auto="1"/>
      </bottom>
      <diagonal/>
    </border>
    <border>
      <left style="thick">
        <color auto="1"/>
      </left>
      <right style="thick">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ck">
        <color auto="1"/>
      </right>
      <top/>
      <bottom style="thin">
        <color auto="1"/>
      </bottom>
      <diagonal/>
    </border>
    <border>
      <left style="thick">
        <color auto="1"/>
      </left>
      <right style="thick">
        <color auto="1"/>
      </right>
      <top/>
      <bottom style="thin">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bottom/>
      <diagonal/>
    </border>
    <border>
      <left style="thin">
        <color auto="1"/>
      </left>
      <right/>
      <top style="thick">
        <color auto="1"/>
      </top>
      <bottom/>
      <diagonal/>
    </border>
    <border>
      <left/>
      <right/>
      <top style="thick">
        <color auto="1"/>
      </top>
      <bottom/>
      <diagonal/>
    </border>
    <border>
      <left/>
      <right style="thin">
        <color auto="1"/>
      </right>
      <top style="thick">
        <color auto="1"/>
      </top>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ck">
        <color auto="1"/>
      </left>
      <right style="thin">
        <color auto="1"/>
      </right>
      <top style="thin">
        <color auto="1"/>
      </top>
      <bottom style="thick">
        <color auto="1"/>
      </bottom>
      <diagonal/>
    </border>
    <border>
      <left style="thick">
        <color auto="1"/>
      </left>
      <right/>
      <top style="thin">
        <color auto="1"/>
      </top>
      <bottom style="thick">
        <color auto="1"/>
      </bottom>
      <diagonal/>
    </border>
    <border>
      <left/>
      <right/>
      <top style="thin">
        <color auto="1"/>
      </top>
      <bottom style="thick">
        <color auto="1"/>
      </bottom>
      <diagonal/>
    </border>
    <border>
      <left/>
      <right style="thin">
        <color auto="1"/>
      </right>
      <top style="thin">
        <color auto="1"/>
      </top>
      <bottom style="thick">
        <color auto="1"/>
      </bottom>
      <diagonal/>
    </border>
    <border>
      <left style="thick">
        <color auto="1"/>
      </left>
      <right style="thin">
        <color auto="1"/>
      </right>
      <top/>
      <bottom style="thin">
        <color auto="1"/>
      </bottom>
      <diagonal/>
    </border>
    <border>
      <left/>
      <right style="thick">
        <color auto="1"/>
      </right>
      <top style="thick">
        <color auto="1"/>
      </top>
      <bottom style="thick">
        <color auto="1"/>
      </bottom>
      <diagonal/>
    </border>
    <border>
      <left style="thick">
        <color auto="1"/>
      </left>
      <right style="thick">
        <color auto="1"/>
      </right>
      <top style="thin">
        <color auto="1"/>
      </top>
      <bottom/>
      <diagonal/>
    </border>
    <border>
      <left style="thick">
        <color auto="1"/>
      </left>
      <right/>
      <top/>
      <bottom/>
      <diagonal/>
    </border>
    <border>
      <left/>
      <right style="thick">
        <color auto="1"/>
      </right>
      <top/>
      <bottom/>
      <diagonal/>
    </border>
  </borders>
  <cellStyleXfs count="2">
    <xf numFmtId="0" fontId="0" fillId="0" borderId="0"/>
    <xf numFmtId="43" fontId="1" fillId="0" borderId="0" applyFont="0" applyFill="0" applyBorder="0" applyAlignment="0" applyProtection="0"/>
  </cellStyleXfs>
  <cellXfs count="104">
    <xf numFmtId="0" fontId="0" fillId="0" borderId="0" xfId="0"/>
    <xf numFmtId="0" fontId="0" fillId="0" borderId="0" xfId="0" applyAlignment="1">
      <alignment wrapText="1"/>
    </xf>
    <xf numFmtId="0" fontId="5" fillId="2" borderId="4" xfId="0" applyFont="1" applyFill="1" applyBorder="1" applyAlignment="1">
      <alignment vertical="center" wrapText="1"/>
    </xf>
    <xf numFmtId="0" fontId="6" fillId="2" borderId="4" xfId="0" applyFont="1" applyFill="1" applyBorder="1" applyAlignment="1">
      <alignment horizontal="center" vertical="center" wrapText="1"/>
    </xf>
    <xf numFmtId="43" fontId="5" fillId="2" borderId="4" xfId="1" applyFont="1" applyFill="1" applyBorder="1" applyAlignment="1">
      <alignment vertical="center" wrapText="1"/>
    </xf>
    <xf numFmtId="0" fontId="0" fillId="0" borderId="6" xfId="0" applyBorder="1"/>
    <xf numFmtId="0" fontId="0" fillId="0" borderId="7" xfId="0" applyBorder="1"/>
    <xf numFmtId="0" fontId="3" fillId="0" borderId="6" xfId="0" applyFont="1" applyBorder="1" applyAlignment="1">
      <alignment vertical="center" wrapText="1"/>
    </xf>
    <xf numFmtId="0" fontId="5" fillId="3" borderId="6" xfId="0" applyFont="1" applyFill="1" applyBorder="1" applyAlignment="1">
      <alignment horizontal="center" vertical="center"/>
    </xf>
    <xf numFmtId="0" fontId="0" fillId="0" borderId="6" xfId="0" applyBorder="1" applyAlignment="1">
      <alignment horizontal="center" vertical="center"/>
    </xf>
    <xf numFmtId="43" fontId="2" fillId="0" borderId="6" xfId="1" applyFont="1" applyBorder="1" applyAlignment="1">
      <alignment vertical="center"/>
    </xf>
    <xf numFmtId="0" fontId="0" fillId="0" borderId="9" xfId="0" applyBorder="1"/>
    <xf numFmtId="0" fontId="10" fillId="0" borderId="0" xfId="0" applyFont="1" applyAlignment="1">
      <alignment horizontal="left" vertical="center"/>
    </xf>
    <xf numFmtId="0" fontId="3" fillId="0" borderId="9" xfId="0" applyFont="1" applyBorder="1" applyAlignment="1">
      <alignment vertical="center" wrapText="1"/>
    </xf>
    <xf numFmtId="0" fontId="8" fillId="3" borderId="10" xfId="0" applyFont="1" applyFill="1" applyBorder="1" applyAlignment="1">
      <alignment horizontal="left" vertical="center" wrapText="1"/>
    </xf>
    <xf numFmtId="0" fontId="9" fillId="3" borderId="10" xfId="0" applyFont="1" applyFill="1" applyBorder="1" applyAlignment="1">
      <alignment horizontal="left" vertical="center" wrapText="1"/>
    </xf>
    <xf numFmtId="0" fontId="10" fillId="3" borderId="10" xfId="0" applyFont="1" applyFill="1" applyBorder="1" applyAlignment="1">
      <alignment horizontal="left" vertical="center" wrapText="1"/>
    </xf>
    <xf numFmtId="43" fontId="10" fillId="3" borderId="10" xfId="1" applyFont="1" applyFill="1" applyBorder="1" applyAlignment="1">
      <alignment horizontal="left" vertical="center" wrapText="1"/>
    </xf>
    <xf numFmtId="43" fontId="9" fillId="3" borderId="11" xfId="1" applyFont="1" applyFill="1" applyBorder="1" applyAlignment="1">
      <alignment horizontal="left" vertical="center" wrapText="1"/>
    </xf>
    <xf numFmtId="0" fontId="8" fillId="3" borderId="12" xfId="0" applyFont="1" applyFill="1" applyBorder="1" applyAlignment="1">
      <alignment horizontal="left" vertical="center" wrapText="1"/>
    </xf>
    <xf numFmtId="0" fontId="10" fillId="3" borderId="0" xfId="0" applyFont="1" applyFill="1" applyAlignment="1">
      <alignment horizontal="left" vertical="center"/>
    </xf>
    <xf numFmtId="0" fontId="12" fillId="0" borderId="9" xfId="0" applyFont="1" applyBorder="1" applyAlignment="1">
      <alignment vertical="center" wrapText="1"/>
    </xf>
    <xf numFmtId="0" fontId="4" fillId="0" borderId="0" xfId="0" applyFont="1"/>
    <xf numFmtId="0" fontId="10" fillId="3" borderId="12" xfId="0" applyFont="1" applyFill="1" applyBorder="1" applyAlignment="1">
      <alignment horizontal="left" vertical="center" wrapText="1"/>
    </xf>
    <xf numFmtId="43" fontId="14" fillId="5" borderId="5" xfId="1" applyFont="1" applyFill="1" applyBorder="1" applyAlignment="1">
      <alignment horizontal="left" vertical="center" wrapText="1"/>
    </xf>
    <xf numFmtId="0" fontId="10" fillId="3" borderId="28" xfId="0" applyFont="1" applyFill="1" applyBorder="1" applyAlignment="1">
      <alignment horizontal="left" vertical="center" wrapText="1"/>
    </xf>
    <xf numFmtId="0" fontId="14" fillId="3" borderId="10" xfId="0" applyFont="1" applyFill="1" applyBorder="1" applyAlignment="1">
      <alignment horizontal="left" vertical="center" wrapText="1"/>
    </xf>
    <xf numFmtId="43" fontId="14" fillId="3" borderId="11" xfId="1" applyFont="1" applyFill="1" applyBorder="1" applyAlignment="1">
      <alignment horizontal="left" vertical="center" wrapText="1"/>
    </xf>
    <xf numFmtId="43" fontId="9" fillId="3" borderId="29" xfId="1" applyFont="1" applyFill="1" applyBorder="1" applyAlignment="1">
      <alignment horizontal="left" vertical="center" wrapText="1"/>
    </xf>
    <xf numFmtId="43" fontId="9" fillId="5" borderId="29" xfId="1" applyFont="1" applyFill="1" applyBorder="1" applyAlignment="1">
      <alignment horizontal="left" vertical="center" wrapText="1"/>
    </xf>
    <xf numFmtId="0" fontId="0" fillId="5" borderId="3" xfId="0" applyFill="1" applyBorder="1"/>
    <xf numFmtId="0" fontId="3" fillId="0" borderId="20" xfId="0" applyFont="1" applyBorder="1" applyAlignment="1">
      <alignment vertical="center" wrapText="1"/>
    </xf>
    <xf numFmtId="0" fontId="3" fillId="0" borderId="21" xfId="0" applyFont="1" applyBorder="1" applyAlignment="1">
      <alignment vertical="center" wrapText="1"/>
    </xf>
    <xf numFmtId="0" fontId="0" fillId="0" borderId="21" xfId="0" applyBorder="1"/>
    <xf numFmtId="0" fontId="0" fillId="0" borderId="22" xfId="0" applyBorder="1"/>
    <xf numFmtId="0" fontId="3" fillId="0" borderId="24" xfId="0" applyFont="1" applyBorder="1" applyAlignment="1">
      <alignment vertical="center" wrapText="1"/>
    </xf>
    <xf numFmtId="0" fontId="3" fillId="0" borderId="4" xfId="0" applyFont="1" applyBorder="1" applyAlignment="1">
      <alignment vertical="center" wrapText="1"/>
    </xf>
    <xf numFmtId="0" fontId="0" fillId="0" borderId="4" xfId="0" applyBorder="1"/>
    <xf numFmtId="0" fontId="0" fillId="0" borderId="5" xfId="0" applyBorder="1"/>
    <xf numFmtId="0" fontId="0" fillId="6" borderId="3" xfId="0" applyFill="1" applyBorder="1"/>
    <xf numFmtId="0" fontId="3" fillId="0" borderId="30" xfId="0" applyFont="1" applyBorder="1" applyAlignment="1">
      <alignment vertical="center" wrapText="1"/>
    </xf>
    <xf numFmtId="0" fontId="5" fillId="2" borderId="20" xfId="0" applyFont="1" applyFill="1" applyBorder="1" applyAlignment="1">
      <alignment vertical="center" wrapText="1"/>
    </xf>
    <xf numFmtId="0" fontId="5" fillId="2" borderId="21" xfId="0" applyFont="1" applyFill="1" applyBorder="1" applyAlignment="1">
      <alignment vertical="center" wrapText="1"/>
    </xf>
    <xf numFmtId="0" fontId="6" fillId="2" borderId="21" xfId="0" applyFont="1" applyFill="1" applyBorder="1" applyAlignment="1">
      <alignment horizontal="center" vertical="center" wrapText="1"/>
    </xf>
    <xf numFmtId="43" fontId="5" fillId="2" borderId="21" xfId="1" applyFont="1" applyFill="1" applyBorder="1" applyAlignment="1">
      <alignment vertical="center" wrapText="1"/>
    </xf>
    <xf numFmtId="43" fontId="7" fillId="2" borderId="21" xfId="0" applyNumberFormat="1" applyFont="1" applyFill="1" applyBorder="1" applyAlignment="1">
      <alignment vertical="top" wrapText="1"/>
    </xf>
    <xf numFmtId="0" fontId="0" fillId="2" borderId="22" xfId="0" applyFill="1" applyBorder="1" applyAlignment="1">
      <alignment horizontal="center" wrapText="1"/>
    </xf>
    <xf numFmtId="0" fontId="5" fillId="3" borderId="23" xfId="0" applyFont="1" applyFill="1" applyBorder="1" applyAlignment="1">
      <alignment vertical="center" wrapText="1"/>
    </xf>
    <xf numFmtId="43" fontId="7" fillId="0" borderId="6" xfId="0" applyNumberFormat="1" applyFont="1" applyBorder="1" applyAlignment="1">
      <alignment vertical="top" wrapText="1"/>
    </xf>
    <xf numFmtId="0" fontId="0" fillId="0" borderId="7" xfId="0" applyBorder="1" applyAlignment="1">
      <alignment horizontal="center" wrapText="1"/>
    </xf>
    <xf numFmtId="0" fontId="5" fillId="2" borderId="24" xfId="0" applyFont="1" applyFill="1" applyBorder="1" applyAlignment="1">
      <alignment vertical="center" wrapText="1"/>
    </xf>
    <xf numFmtId="43" fontId="7" fillId="2" borderId="4" xfId="0" applyNumberFormat="1" applyFont="1" applyFill="1" applyBorder="1" applyAlignment="1">
      <alignment vertical="top" wrapText="1"/>
    </xf>
    <xf numFmtId="0" fontId="0" fillId="2" borderId="5" xfId="0" applyFill="1" applyBorder="1" applyAlignment="1">
      <alignment horizontal="center" wrapText="1"/>
    </xf>
    <xf numFmtId="43" fontId="9" fillId="3" borderId="3" xfId="1" applyFont="1" applyFill="1" applyBorder="1" applyAlignment="1">
      <alignment horizontal="left" vertical="center" wrapText="1"/>
    </xf>
    <xf numFmtId="0" fontId="12" fillId="0" borderId="20" xfId="0" applyFont="1" applyBorder="1" applyAlignment="1">
      <alignment vertical="center" wrapText="1"/>
    </xf>
    <xf numFmtId="0" fontId="12" fillId="0" borderId="21" xfId="0" applyFont="1" applyBorder="1" applyAlignment="1">
      <alignment vertical="center" wrapText="1"/>
    </xf>
    <xf numFmtId="0" fontId="4" fillId="0" borderId="21" xfId="0" applyFont="1" applyBorder="1"/>
    <xf numFmtId="0" fontId="4" fillId="0" borderId="22" xfId="0" applyFont="1" applyBorder="1"/>
    <xf numFmtId="0" fontId="3" fillId="3" borderId="9" xfId="0" applyFont="1" applyFill="1" applyBorder="1" applyAlignment="1">
      <alignment vertical="center" wrapText="1"/>
    </xf>
    <xf numFmtId="0" fontId="0" fillId="0" borderId="16" xfId="0" applyBorder="1"/>
    <xf numFmtId="0" fontId="0" fillId="6" borderId="32" xfId="0" applyFill="1" applyBorder="1"/>
    <xf numFmtId="0" fontId="3" fillId="3" borderId="20" xfId="0" applyFont="1" applyFill="1" applyBorder="1" applyAlignment="1">
      <alignment vertical="center" wrapText="1"/>
    </xf>
    <xf numFmtId="0" fontId="3" fillId="3" borderId="21" xfId="0" applyFont="1" applyFill="1" applyBorder="1" applyAlignment="1">
      <alignment vertical="center" wrapText="1"/>
    </xf>
    <xf numFmtId="0" fontId="0" fillId="3" borderId="21" xfId="0" applyFill="1" applyBorder="1"/>
    <xf numFmtId="0" fontId="0" fillId="3" borderId="22" xfId="0" applyFill="1" applyBorder="1"/>
    <xf numFmtId="0" fontId="3" fillId="0" borderId="23" xfId="0" applyFont="1" applyBorder="1" applyAlignment="1">
      <alignment vertical="center" wrapText="1"/>
    </xf>
    <xf numFmtId="0" fontId="3" fillId="0" borderId="23" xfId="0" applyFont="1" applyBorder="1" applyAlignment="1">
      <alignment vertical="center"/>
    </xf>
    <xf numFmtId="0" fontId="3" fillId="0" borderId="24" xfId="0" applyFont="1" applyBorder="1" applyAlignment="1">
      <alignment vertical="center"/>
    </xf>
    <xf numFmtId="0" fontId="22" fillId="4" borderId="1" xfId="0" applyFont="1" applyFill="1" applyBorder="1" applyAlignment="1">
      <alignment horizontal="left" vertical="center" wrapText="1"/>
    </xf>
    <xf numFmtId="0" fontId="22" fillId="4" borderId="2" xfId="0" applyFont="1" applyFill="1" applyBorder="1" applyAlignment="1">
      <alignment horizontal="left" vertical="center" wrapText="1"/>
    </xf>
    <xf numFmtId="0" fontId="23" fillId="4" borderId="2" xfId="0" applyFont="1" applyFill="1" applyBorder="1" applyAlignment="1">
      <alignment horizontal="left" vertical="center" wrapText="1"/>
    </xf>
    <xf numFmtId="0" fontId="24" fillId="4" borderId="2" xfId="0" applyFont="1" applyFill="1" applyBorder="1" applyAlignment="1">
      <alignment horizontal="left" vertical="center" wrapText="1"/>
    </xf>
    <xf numFmtId="43" fontId="24" fillId="4" borderId="2" xfId="1" applyFont="1" applyFill="1" applyBorder="1" applyAlignment="1">
      <alignment horizontal="left" vertical="center" wrapText="1"/>
    </xf>
    <xf numFmtId="43" fontId="23" fillId="4" borderId="3" xfId="1" applyFont="1" applyFill="1" applyBorder="1" applyAlignment="1">
      <alignment horizontal="left" vertical="center" wrapText="1"/>
    </xf>
    <xf numFmtId="0" fontId="22" fillId="4" borderId="8" xfId="0" applyFont="1" applyFill="1" applyBorder="1" applyAlignment="1">
      <alignment horizontal="left" vertical="center" wrapText="1"/>
    </xf>
    <xf numFmtId="0" fontId="24" fillId="0" borderId="0" xfId="0" applyFont="1" applyAlignment="1">
      <alignment horizontal="left" vertical="center"/>
    </xf>
    <xf numFmtId="0" fontId="12" fillId="3" borderId="24" xfId="0" applyFont="1" applyFill="1" applyBorder="1" applyAlignment="1">
      <alignment vertical="center" wrapText="1"/>
    </xf>
    <xf numFmtId="0" fontId="12" fillId="3" borderId="4" xfId="0" applyFont="1" applyFill="1" applyBorder="1" applyAlignment="1">
      <alignment vertical="center" wrapText="1"/>
    </xf>
    <xf numFmtId="0" fontId="4" fillId="3" borderId="4" xfId="0" applyFont="1" applyFill="1" applyBorder="1"/>
    <xf numFmtId="0" fontId="4" fillId="3" borderId="5" xfId="0" applyFont="1" applyFill="1" applyBorder="1"/>
    <xf numFmtId="0" fontId="12" fillId="3" borderId="9" xfId="0" applyFont="1" applyFill="1" applyBorder="1" applyAlignment="1">
      <alignment vertical="center" wrapText="1"/>
    </xf>
    <xf numFmtId="0" fontId="2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31" xfId="0" applyFont="1" applyBorder="1" applyAlignment="1">
      <alignment horizontal="center" vertical="center"/>
    </xf>
    <xf numFmtId="0" fontId="15" fillId="0" borderId="0" xfId="0" applyFont="1" applyBorder="1" applyAlignment="1">
      <alignment horizontal="center" vertical="center"/>
    </xf>
    <xf numFmtId="0" fontId="15" fillId="0" borderId="32" xfId="0" applyFont="1" applyBorder="1" applyAlignment="1">
      <alignment horizontal="center" vertical="center"/>
    </xf>
    <xf numFmtId="0" fontId="16" fillId="3" borderId="13" xfId="0" applyFont="1" applyFill="1" applyBorder="1" applyAlignment="1">
      <alignment horizontal="center" vertical="center" wrapText="1"/>
    </xf>
    <xf numFmtId="0" fontId="16" fillId="3" borderId="14" xfId="0" applyFont="1" applyFill="1" applyBorder="1" applyAlignment="1">
      <alignment horizontal="center" vertical="center" wrapText="1"/>
    </xf>
    <xf numFmtId="0" fontId="17" fillId="3" borderId="25" xfId="0" applyFont="1" applyFill="1" applyBorder="1" applyAlignment="1">
      <alignment horizontal="center" vertical="center" wrapText="1"/>
    </xf>
    <xf numFmtId="0" fontId="17" fillId="3" borderId="26" xfId="0" applyFont="1" applyFill="1" applyBorder="1" applyAlignment="1">
      <alignment horizontal="center" vertical="center" wrapText="1"/>
    </xf>
    <xf numFmtId="0" fontId="17" fillId="3" borderId="27" xfId="0" applyFont="1" applyFill="1" applyBorder="1" applyAlignment="1">
      <alignment horizontal="center" vertical="center" wrapText="1"/>
    </xf>
    <xf numFmtId="0" fontId="15" fillId="3" borderId="13" xfId="0" applyFont="1" applyFill="1" applyBorder="1" applyAlignment="1">
      <alignment horizontal="center" vertical="center" wrapText="1"/>
    </xf>
    <xf numFmtId="0" fontId="15" fillId="3" borderId="14" xfId="0" applyFont="1" applyFill="1" applyBorder="1" applyAlignment="1">
      <alignment horizontal="center" vertical="center" wrapText="1"/>
    </xf>
    <xf numFmtId="0" fontId="15" fillId="3" borderId="29"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1" fillId="0" borderId="13"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CB82B1-6898-455F-824C-D6581DE31656}">
  <dimension ref="A1:G35"/>
  <sheetViews>
    <sheetView tabSelected="1" zoomScale="77" zoomScaleNormal="77" workbookViewId="0">
      <pane ySplit="1" topLeftCell="A28" activePane="bottomLeft" state="frozen"/>
      <selection pane="bottomLeft" activeCell="G33" sqref="G33"/>
    </sheetView>
  </sheetViews>
  <sheetFormatPr defaultRowHeight="14.5" x14ac:dyDescent="0.35"/>
  <cols>
    <col min="1" max="1" width="11.54296875" customWidth="1"/>
    <col min="2" max="2" width="41.6328125" style="1" customWidth="1"/>
    <col min="3" max="3" width="17" customWidth="1"/>
    <col min="4" max="4" width="22" customWidth="1"/>
    <col min="5" max="5" width="17" customWidth="1"/>
    <col min="6" max="6" width="28.453125" customWidth="1"/>
    <col min="7" max="7" width="44.1796875" style="1" customWidth="1"/>
  </cols>
  <sheetData>
    <row r="1" spans="1:7" s="75" customFormat="1" ht="68" customHeight="1" thickTop="1" thickBot="1" x14ac:dyDescent="0.4">
      <c r="A1" s="68" t="s">
        <v>0</v>
      </c>
      <c r="B1" s="69" t="s">
        <v>25</v>
      </c>
      <c r="C1" s="70" t="s">
        <v>26</v>
      </c>
      <c r="D1" s="71" t="s">
        <v>27</v>
      </c>
      <c r="E1" s="72" t="s">
        <v>28</v>
      </c>
      <c r="F1" s="73" t="s">
        <v>29</v>
      </c>
      <c r="G1" s="74" t="s">
        <v>81</v>
      </c>
    </row>
    <row r="2" spans="1:7" s="12" customFormat="1" ht="68" customHeight="1" thickTop="1" thickBot="1" x14ac:dyDescent="0.4">
      <c r="A2" s="89" t="s">
        <v>42</v>
      </c>
      <c r="B2" s="90"/>
      <c r="C2" s="90"/>
      <c r="D2" s="90"/>
      <c r="E2" s="90"/>
      <c r="F2" s="28"/>
      <c r="G2" s="19"/>
    </row>
    <row r="3" spans="1:7" s="12" customFormat="1" ht="68" customHeight="1" thickTop="1" x14ac:dyDescent="0.35">
      <c r="A3" s="25">
        <v>1</v>
      </c>
      <c r="B3" s="16" t="s">
        <v>39</v>
      </c>
      <c r="C3" s="26" t="s">
        <v>34</v>
      </c>
      <c r="D3" s="16">
        <v>1</v>
      </c>
      <c r="E3" s="17"/>
      <c r="F3" s="27">
        <f>D3*E3</f>
        <v>0</v>
      </c>
      <c r="G3" s="23"/>
    </row>
    <row r="4" spans="1:7" s="12" customFormat="1" ht="41.5" customHeight="1" thickBot="1" x14ac:dyDescent="0.4">
      <c r="A4" s="91" t="s">
        <v>75</v>
      </c>
      <c r="B4" s="92"/>
      <c r="C4" s="92"/>
      <c r="D4" s="92"/>
      <c r="E4" s="93"/>
      <c r="F4" s="24">
        <f>SUM(F3)</f>
        <v>0</v>
      </c>
      <c r="G4" s="23"/>
    </row>
    <row r="5" spans="1:7" s="20" customFormat="1" ht="68" customHeight="1" thickTop="1" thickBot="1" x14ac:dyDescent="0.4">
      <c r="A5" s="14">
        <v>2</v>
      </c>
      <c r="B5" s="14" t="s">
        <v>40</v>
      </c>
      <c r="C5" s="15" t="s">
        <v>34</v>
      </c>
      <c r="D5" s="16">
        <v>1</v>
      </c>
      <c r="E5" s="17"/>
      <c r="F5" s="18">
        <f>D5*E5</f>
        <v>0</v>
      </c>
      <c r="G5" s="19"/>
    </row>
    <row r="6" spans="1:7" s="20" customFormat="1" ht="68" customHeight="1" thickTop="1" thickBot="1" x14ac:dyDescent="0.4">
      <c r="A6" s="94" t="s">
        <v>76</v>
      </c>
      <c r="B6" s="95"/>
      <c r="C6" s="95"/>
      <c r="D6" s="95"/>
      <c r="E6" s="96"/>
      <c r="F6" s="29">
        <f>SUM(F5:F5)</f>
        <v>0</v>
      </c>
      <c r="G6" s="19"/>
    </row>
    <row r="7" spans="1:7" s="20" customFormat="1" ht="68" customHeight="1" thickTop="1" thickBot="1" x14ac:dyDescent="0.4">
      <c r="A7" s="94" t="s">
        <v>35</v>
      </c>
      <c r="B7" s="95"/>
      <c r="C7" s="95"/>
      <c r="D7" s="95"/>
      <c r="E7" s="97"/>
      <c r="F7" s="53"/>
      <c r="G7" s="19"/>
    </row>
    <row r="8" spans="1:7" s="22" customFormat="1" ht="131" customHeight="1" thickTop="1" x14ac:dyDescent="0.35">
      <c r="A8" s="54" t="s">
        <v>1</v>
      </c>
      <c r="B8" s="55" t="s">
        <v>38</v>
      </c>
      <c r="C8" s="56" t="s">
        <v>34</v>
      </c>
      <c r="D8" s="56">
        <v>1</v>
      </c>
      <c r="E8" s="56"/>
      <c r="F8" s="57">
        <f>D8*E8</f>
        <v>0</v>
      </c>
      <c r="G8" s="21" t="s">
        <v>43</v>
      </c>
    </row>
    <row r="9" spans="1:7" s="22" customFormat="1" ht="80.5" customHeight="1" thickBot="1" x14ac:dyDescent="0.4">
      <c r="A9" s="76" t="s">
        <v>2</v>
      </c>
      <c r="B9" s="77" t="s">
        <v>44</v>
      </c>
      <c r="C9" s="78" t="s">
        <v>37</v>
      </c>
      <c r="D9" s="78">
        <v>80</v>
      </c>
      <c r="E9" s="78"/>
      <c r="F9" s="79">
        <f>D9*E9</f>
        <v>0</v>
      </c>
      <c r="G9" s="80" t="s">
        <v>82</v>
      </c>
    </row>
    <row r="10" spans="1:7" ht="29" customHeight="1" thickTop="1" thickBot="1" x14ac:dyDescent="0.4">
      <c r="A10" s="98" t="s">
        <v>36</v>
      </c>
      <c r="B10" s="99"/>
      <c r="C10" s="99"/>
      <c r="D10" s="99"/>
      <c r="E10" s="100"/>
      <c r="F10" s="30">
        <f>SUM(F8:F9)</f>
        <v>0</v>
      </c>
      <c r="G10" s="11"/>
    </row>
    <row r="11" spans="1:7" ht="29" customHeight="1" thickTop="1" thickBot="1" x14ac:dyDescent="0.4">
      <c r="A11" s="101" t="s">
        <v>46</v>
      </c>
      <c r="B11" s="102"/>
      <c r="C11" s="102"/>
      <c r="D11" s="102"/>
      <c r="E11" s="103"/>
      <c r="F11" s="30"/>
      <c r="G11" s="11"/>
    </row>
    <row r="12" spans="1:7" ht="73" thickTop="1" x14ac:dyDescent="0.35">
      <c r="A12" s="31" t="s">
        <v>3</v>
      </c>
      <c r="B12" s="32" t="s">
        <v>49</v>
      </c>
      <c r="C12" s="33" t="s">
        <v>48</v>
      </c>
      <c r="D12" s="33">
        <v>8.2200000000000006</v>
      </c>
      <c r="E12" s="33"/>
      <c r="F12" s="34">
        <f>D12*E12</f>
        <v>0</v>
      </c>
      <c r="G12" s="13" t="s">
        <v>45</v>
      </c>
    </row>
    <row r="13" spans="1:7" ht="80" customHeight="1" thickBot="1" x14ac:dyDescent="0.4">
      <c r="A13" s="35" t="s">
        <v>4</v>
      </c>
      <c r="B13" s="36" t="s">
        <v>47</v>
      </c>
      <c r="C13" s="37" t="s">
        <v>48</v>
      </c>
      <c r="D13" s="37">
        <f>1.9*1.9</f>
        <v>3.61</v>
      </c>
      <c r="E13" s="37"/>
      <c r="F13" s="38">
        <f>D13*E13</f>
        <v>0</v>
      </c>
      <c r="G13" s="13" t="s">
        <v>77</v>
      </c>
    </row>
    <row r="14" spans="1:7" ht="33" customHeight="1" thickTop="1" thickBot="1" x14ac:dyDescent="0.4">
      <c r="A14" s="81" t="s">
        <v>51</v>
      </c>
      <c r="B14" s="82"/>
      <c r="C14" s="82"/>
      <c r="D14" s="82"/>
      <c r="E14" s="82"/>
      <c r="F14" s="39">
        <f>SUM(F12:F13)</f>
        <v>0</v>
      </c>
      <c r="G14" s="11"/>
    </row>
    <row r="15" spans="1:7" ht="19.5" thickTop="1" thickBot="1" x14ac:dyDescent="0.4">
      <c r="A15" s="83" t="s">
        <v>52</v>
      </c>
      <c r="B15" s="84"/>
      <c r="C15" s="84"/>
      <c r="D15" s="84"/>
      <c r="E15" s="85"/>
      <c r="F15" s="59"/>
      <c r="G15" s="13"/>
    </row>
    <row r="16" spans="1:7" ht="65.5" customHeight="1" thickTop="1" x14ac:dyDescent="0.35">
      <c r="A16" s="61" t="s">
        <v>50</v>
      </c>
      <c r="B16" s="62" t="s">
        <v>54</v>
      </c>
      <c r="C16" s="63" t="s">
        <v>53</v>
      </c>
      <c r="D16" s="63">
        <v>11</v>
      </c>
      <c r="E16" s="63"/>
      <c r="F16" s="64">
        <f t="shared" ref="F16:F29" si="0">D16*E16</f>
        <v>0</v>
      </c>
      <c r="G16" s="58" t="s">
        <v>5</v>
      </c>
    </row>
    <row r="17" spans="1:7" ht="73" customHeight="1" x14ac:dyDescent="0.35">
      <c r="A17" s="65" t="s">
        <v>58</v>
      </c>
      <c r="B17" s="7" t="s">
        <v>57</v>
      </c>
      <c r="C17" s="5" t="s">
        <v>53</v>
      </c>
      <c r="D17" s="5">
        <v>50</v>
      </c>
      <c r="E17" s="5"/>
      <c r="F17" s="6">
        <f t="shared" si="0"/>
        <v>0</v>
      </c>
      <c r="G17" s="13" t="s">
        <v>41</v>
      </c>
    </row>
    <row r="18" spans="1:7" ht="74" customHeight="1" x14ac:dyDescent="0.35">
      <c r="A18" s="65" t="s">
        <v>7</v>
      </c>
      <c r="B18" s="7" t="s">
        <v>59</v>
      </c>
      <c r="C18" s="5" t="s">
        <v>34</v>
      </c>
      <c r="D18" s="5">
        <v>1</v>
      </c>
      <c r="E18" s="5"/>
      <c r="F18" s="6">
        <f t="shared" si="0"/>
        <v>0</v>
      </c>
      <c r="G18" s="13" t="s">
        <v>6</v>
      </c>
    </row>
    <row r="19" spans="1:7" ht="85" customHeight="1" x14ac:dyDescent="0.35">
      <c r="A19" s="65" t="s">
        <v>55</v>
      </c>
      <c r="B19" s="7" t="s">
        <v>74</v>
      </c>
      <c r="C19" s="5" t="s">
        <v>34</v>
      </c>
      <c r="D19" s="5">
        <v>146</v>
      </c>
      <c r="E19" s="5"/>
      <c r="F19" s="6">
        <f t="shared" si="0"/>
        <v>0</v>
      </c>
      <c r="G19" s="13" t="s">
        <v>73</v>
      </c>
    </row>
    <row r="20" spans="1:7" ht="79.5" customHeight="1" x14ac:dyDescent="0.35">
      <c r="A20" s="65" t="s">
        <v>56</v>
      </c>
      <c r="B20" s="7" t="s">
        <v>61</v>
      </c>
      <c r="C20" s="5" t="s">
        <v>53</v>
      </c>
      <c r="D20" s="5">
        <v>6</v>
      </c>
      <c r="E20" s="5"/>
      <c r="F20" s="6">
        <f t="shared" si="0"/>
        <v>0</v>
      </c>
      <c r="G20" s="13" t="s">
        <v>60</v>
      </c>
    </row>
    <row r="21" spans="1:7" ht="121.5" customHeight="1" x14ac:dyDescent="0.35">
      <c r="A21" s="65" t="s">
        <v>64</v>
      </c>
      <c r="B21" s="7" t="s">
        <v>8</v>
      </c>
      <c r="C21" s="5" t="s">
        <v>34</v>
      </c>
      <c r="D21" s="5">
        <v>1</v>
      </c>
      <c r="E21" s="5"/>
      <c r="F21" s="6">
        <f t="shared" si="0"/>
        <v>0</v>
      </c>
      <c r="G21" s="13" t="s">
        <v>63</v>
      </c>
    </row>
    <row r="22" spans="1:7" ht="101" customHeight="1" x14ac:dyDescent="0.35">
      <c r="A22" s="65" t="s">
        <v>62</v>
      </c>
      <c r="B22" s="7" t="s">
        <v>10</v>
      </c>
      <c r="C22" s="5" t="s">
        <v>65</v>
      </c>
      <c r="D22" s="5">
        <v>12</v>
      </c>
      <c r="E22" s="5"/>
      <c r="F22" s="6">
        <f t="shared" si="0"/>
        <v>0</v>
      </c>
      <c r="G22" s="13" t="s">
        <v>9</v>
      </c>
    </row>
    <row r="23" spans="1:7" ht="125.5" customHeight="1" x14ac:dyDescent="0.35">
      <c r="A23" s="65" t="s">
        <v>12</v>
      </c>
      <c r="B23" s="7" t="s">
        <v>13</v>
      </c>
      <c r="C23" s="5" t="s">
        <v>34</v>
      </c>
      <c r="D23" s="5">
        <v>1</v>
      </c>
      <c r="E23" s="5"/>
      <c r="F23" s="6">
        <f t="shared" si="0"/>
        <v>0</v>
      </c>
      <c r="G23" s="13" t="s">
        <v>11</v>
      </c>
    </row>
    <row r="24" spans="1:7" ht="165" customHeight="1" x14ac:dyDescent="0.35">
      <c r="A24" s="65" t="s">
        <v>15</v>
      </c>
      <c r="B24" s="7" t="s">
        <v>16</v>
      </c>
      <c r="C24" s="5" t="s">
        <v>34</v>
      </c>
      <c r="D24" s="5">
        <v>1</v>
      </c>
      <c r="E24" s="5"/>
      <c r="F24" s="6">
        <f t="shared" si="0"/>
        <v>0</v>
      </c>
      <c r="G24" s="13" t="s">
        <v>14</v>
      </c>
    </row>
    <row r="25" spans="1:7" ht="88.5" customHeight="1" x14ac:dyDescent="0.35">
      <c r="A25" s="65" t="s">
        <v>66</v>
      </c>
      <c r="B25" s="7" t="s">
        <v>18</v>
      </c>
      <c r="C25" s="5" t="s">
        <v>67</v>
      </c>
      <c r="D25" s="5">
        <v>1</v>
      </c>
      <c r="E25" s="5"/>
      <c r="F25" s="6">
        <f t="shared" si="0"/>
        <v>0</v>
      </c>
      <c r="G25" s="13" t="s">
        <v>17</v>
      </c>
    </row>
    <row r="26" spans="1:7" ht="73" customHeight="1" x14ac:dyDescent="0.35">
      <c r="A26" s="65" t="s">
        <v>19</v>
      </c>
      <c r="B26" s="7" t="s">
        <v>68</v>
      </c>
      <c r="C26" s="5" t="s">
        <v>34</v>
      </c>
      <c r="D26" s="5">
        <v>1</v>
      </c>
      <c r="E26" s="5"/>
      <c r="F26" s="6">
        <f t="shared" si="0"/>
        <v>0</v>
      </c>
      <c r="G26" s="13" t="s">
        <v>69</v>
      </c>
    </row>
    <row r="27" spans="1:7" ht="79.5" customHeight="1" x14ac:dyDescent="0.35">
      <c r="A27" s="65" t="s">
        <v>21</v>
      </c>
      <c r="B27" s="7" t="s">
        <v>22</v>
      </c>
      <c r="C27" s="5"/>
      <c r="D27" s="5">
        <v>1</v>
      </c>
      <c r="E27" s="5"/>
      <c r="F27" s="6">
        <f t="shared" si="0"/>
        <v>0</v>
      </c>
      <c r="G27" s="13" t="s">
        <v>20</v>
      </c>
    </row>
    <row r="28" spans="1:7" ht="60" customHeight="1" x14ac:dyDescent="0.35">
      <c r="A28" s="66" t="s">
        <v>78</v>
      </c>
      <c r="B28" s="7" t="s">
        <v>24</v>
      </c>
      <c r="C28" s="5" t="s">
        <v>34</v>
      </c>
      <c r="D28" s="5">
        <v>1</v>
      </c>
      <c r="E28" s="5"/>
      <c r="F28" s="6">
        <f t="shared" si="0"/>
        <v>0</v>
      </c>
      <c r="G28" s="13" t="s">
        <v>23</v>
      </c>
    </row>
    <row r="29" spans="1:7" ht="54.5" customHeight="1" thickBot="1" x14ac:dyDescent="0.4">
      <c r="A29" s="67" t="s">
        <v>79</v>
      </c>
      <c r="B29" s="36" t="s">
        <v>70</v>
      </c>
      <c r="C29" s="37" t="s">
        <v>34</v>
      </c>
      <c r="D29" s="37">
        <v>1</v>
      </c>
      <c r="E29" s="37"/>
      <c r="F29" s="38">
        <f t="shared" si="0"/>
        <v>0</v>
      </c>
      <c r="G29" s="13" t="s">
        <v>71</v>
      </c>
    </row>
    <row r="30" spans="1:7" ht="56.5" customHeight="1" thickTop="1" thickBot="1" x14ac:dyDescent="0.4">
      <c r="A30" s="86" t="s">
        <v>80</v>
      </c>
      <c r="B30" s="87"/>
      <c r="C30" s="87"/>
      <c r="D30" s="87"/>
      <c r="E30" s="88"/>
      <c r="F30" s="60">
        <f>SUM(F16:F29)</f>
        <v>0</v>
      </c>
      <c r="G30" s="40"/>
    </row>
    <row r="31" spans="1:7" ht="28.5" thickTop="1" x14ac:dyDescent="0.35">
      <c r="A31" s="41" t="s">
        <v>30</v>
      </c>
      <c r="B31" s="42"/>
      <c r="C31" s="43"/>
      <c r="D31" s="44"/>
      <c r="E31" s="44"/>
      <c r="F31" s="45">
        <f>F4+F6+F10+F14+F30</f>
        <v>0</v>
      </c>
      <c r="G31" s="46"/>
    </row>
    <row r="32" spans="1:7" x14ac:dyDescent="0.35">
      <c r="A32" s="47" t="s">
        <v>31</v>
      </c>
      <c r="B32" s="8" t="s">
        <v>32</v>
      </c>
      <c r="C32" s="9">
        <v>0.05</v>
      </c>
      <c r="D32" s="10">
        <f>E31</f>
        <v>0</v>
      </c>
      <c r="E32" s="10">
        <f>D32*C32</f>
        <v>0</v>
      </c>
      <c r="F32" s="48">
        <f>F31*C32</f>
        <v>0</v>
      </c>
      <c r="G32" s="49"/>
    </row>
    <row r="33" spans="1:7" ht="28" x14ac:dyDescent="0.35">
      <c r="A33" s="47" t="s">
        <v>72</v>
      </c>
      <c r="B33" s="8" t="s">
        <v>32</v>
      </c>
      <c r="C33" s="9"/>
      <c r="D33" s="10"/>
      <c r="E33" s="10">
        <f>(E31+E32)*C33</f>
        <v>0</v>
      </c>
      <c r="F33" s="48">
        <f>F31*C33</f>
        <v>0</v>
      </c>
      <c r="G33" s="49" t="s">
        <v>83</v>
      </c>
    </row>
    <row r="34" spans="1:7" ht="15" thickBot="1" x14ac:dyDescent="0.4">
      <c r="A34" s="50" t="s">
        <v>33</v>
      </c>
      <c r="B34" s="2"/>
      <c r="C34" s="3"/>
      <c r="D34" s="4"/>
      <c r="E34" s="4">
        <f>E31+E32+E33</f>
        <v>0</v>
      </c>
      <c r="F34" s="51">
        <f>F31+F32+F33</f>
        <v>0</v>
      </c>
      <c r="G34" s="52"/>
    </row>
    <row r="35" spans="1:7" ht="15" thickTop="1" x14ac:dyDescent="0.35"/>
  </sheetData>
  <mergeCells count="9">
    <mergeCell ref="A14:E14"/>
    <mergeCell ref="A15:E15"/>
    <mergeCell ref="A30:E30"/>
    <mergeCell ref="A2:E2"/>
    <mergeCell ref="A4:E4"/>
    <mergeCell ref="A6:E6"/>
    <mergeCell ref="A7:E7"/>
    <mergeCell ref="A10:E10"/>
    <mergeCell ref="A11:E11"/>
  </mergeCells>
  <pageMargins left="0.7" right="0.7" top="0.75" bottom="0.75" header="0.3" footer="0.3"/>
  <pageSetup orientation="portrait" r:id="rId1"/>
  <ignoredErrors>
    <ignoredError sqref="F4"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 Madan Frequent sans Prix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 Hulbert DENY</dc:creator>
  <cp:lastModifiedBy>Valessa Falia Seling</cp:lastModifiedBy>
  <dcterms:created xsi:type="dcterms:W3CDTF">2021-12-16T00:27:47Z</dcterms:created>
  <dcterms:modified xsi:type="dcterms:W3CDTF">2022-01-14T14:05:36Z</dcterms:modified>
</cp:coreProperties>
</file>