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ugusme\Desktop\additif\"/>
    </mc:Choice>
  </mc:AlternateContent>
  <xr:revisionPtr revIDLastSave="0" documentId="13_ncr:1_{42245F11-57FB-4E31-88A5-6C7037D83539}" xr6:coauthVersionLast="44" xr6:coauthVersionMax="44" xr10:uidLastSave="{00000000-0000-0000-0000-000000000000}"/>
  <bookViews>
    <workbookView xWindow="-110" yWindow="-110" windowWidth="19420" windowHeight="10420" xr2:uid="{62FBF738-CC13-4D2F-BE77-661594A6B701}"/>
  </bookViews>
  <sheets>
    <sheet name="Devis" sheetId="2" r:id="rId1"/>
  </sheets>
  <definedNames>
    <definedName name="_Hlk54688998" localSheetId="0">Devis!#REF!</definedName>
    <definedName name="_Hlk59458566" localSheetId="0">Devis!#REF!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2" l="1"/>
  <c r="G32" i="2" l="1"/>
  <c r="G39" i="2" l="1"/>
  <c r="G37" i="2" l="1"/>
  <c r="G34" i="2"/>
  <c r="G31" i="2"/>
  <c r="G30" i="2"/>
  <c r="G29" i="2"/>
  <c r="G28" i="2"/>
  <c r="G27" i="2" l="1"/>
  <c r="G35" i="2" s="1"/>
  <c r="G24" i="2"/>
  <c r="G23" i="2"/>
  <c r="G22" i="2"/>
  <c r="D20" i="2"/>
  <c r="G20" i="2" s="1"/>
  <c r="D19" i="2"/>
  <c r="G19" i="2" s="1"/>
  <c r="G17" i="2"/>
  <c r="G16" i="2"/>
  <c r="G38" i="2" l="1"/>
  <c r="G40" i="2" s="1"/>
  <c r="G8" i="2" l="1"/>
  <c r="G9" i="2"/>
  <c r="G14" i="2" l="1"/>
  <c r="G13" i="2"/>
  <c r="G25" i="2" s="1"/>
  <c r="G7" i="2"/>
  <c r="G10" i="2" s="1"/>
  <c r="G41" i="2" l="1"/>
</calcChain>
</file>

<file path=xl/sharedStrings.xml><?xml version="1.0" encoding="utf-8"?>
<sst xmlns="http://schemas.openxmlformats.org/spreadsheetml/2006/main" count="96" uniqueCount="71">
  <si>
    <t>No</t>
  </si>
  <si>
    <t>Description</t>
  </si>
  <si>
    <t>m3</t>
  </si>
  <si>
    <t>unité</t>
  </si>
  <si>
    <t>m2</t>
  </si>
  <si>
    <t>ff</t>
  </si>
  <si>
    <r>
      <t>Quantit</t>
    </r>
    <r>
      <rPr>
        <b/>
        <sz val="11"/>
        <color theme="1"/>
        <rFont val="Calibri"/>
        <family val="2"/>
      </rPr>
      <t>é</t>
    </r>
  </si>
  <si>
    <t>Prix unit. ($ USD)</t>
  </si>
  <si>
    <t>Prix tot.($ USD)</t>
  </si>
  <si>
    <t xml:space="preserve">Installation et repli chantier </t>
  </si>
  <si>
    <t xml:space="preserve">Nettoyage général du site avant et après construction </t>
  </si>
  <si>
    <t xml:space="preserve">Implantation </t>
  </si>
  <si>
    <t>Remblaiement et compactage</t>
  </si>
  <si>
    <t>Travaux de peinture</t>
  </si>
  <si>
    <t xml:space="preserve">Cadre du Devis Estimatif et quantitatif des travaux d'amenagement                                                               du CTE Croix-des-Bouquets                                                                                            </t>
  </si>
  <si>
    <t>Centre Technique d'Exploitation (CTE) Croix-des-Bouquets</t>
  </si>
  <si>
    <t xml:space="preserve">Total Travaux ($USD) </t>
  </si>
  <si>
    <r>
      <t>Travaux de Ma</t>
    </r>
    <r>
      <rPr>
        <b/>
        <sz val="12"/>
        <color theme="1"/>
        <rFont val="Calibri"/>
        <family val="2"/>
      </rPr>
      <t>ç</t>
    </r>
    <r>
      <rPr>
        <b/>
        <sz val="12"/>
        <color theme="1"/>
        <rFont val="Georgia"/>
        <family val="1"/>
      </rPr>
      <t>onnerie</t>
    </r>
  </si>
  <si>
    <t>Terrassement</t>
  </si>
  <si>
    <t>Démolition</t>
  </si>
  <si>
    <r>
      <t>Total cl</t>
    </r>
    <r>
      <rPr>
        <b/>
        <sz val="10"/>
        <color rgb="FF000000"/>
        <rFont val="Calibri"/>
        <family val="2"/>
      </rPr>
      <t>ô</t>
    </r>
    <r>
      <rPr>
        <b/>
        <sz val="10"/>
        <color rgb="FF000000"/>
        <rFont val="Georgia"/>
        <family val="1"/>
      </rPr>
      <t>ture</t>
    </r>
  </si>
  <si>
    <r>
      <t>Total prestation g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Georgia"/>
        <family val="1"/>
      </rPr>
      <t>n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Georgia"/>
        <family val="1"/>
      </rPr>
      <t>rale</t>
    </r>
  </si>
  <si>
    <t>Construction de mur de cloisons en bois</t>
  </si>
  <si>
    <r>
      <t>Huisseries et travaux ébenisserie, rehabilitation de portes en bois et fer forg</t>
    </r>
    <r>
      <rPr>
        <sz val="8"/>
        <color theme="1"/>
        <rFont val="Calibri"/>
        <family val="2"/>
        <scheme val="minor"/>
      </rPr>
      <t>é</t>
    </r>
  </si>
  <si>
    <t>Crépis et enduit, ragreage</t>
  </si>
  <si>
    <t>Alimentation en eau Potable et travaux et rehabilitation des toilettes</t>
  </si>
  <si>
    <t xml:space="preserve">Fouilles en rigoles </t>
  </si>
  <si>
    <t>Amenagement de la cours</t>
  </si>
  <si>
    <t>A1.2</t>
  </si>
  <si>
    <t>A1.2.1</t>
  </si>
  <si>
    <t>A1.2.2</t>
  </si>
  <si>
    <t>A.1.3.1</t>
  </si>
  <si>
    <t>A1.3.2</t>
  </si>
  <si>
    <t>A1.4</t>
  </si>
  <si>
    <t>A1.4.1</t>
  </si>
  <si>
    <t>A1.4.2</t>
  </si>
  <si>
    <t>A1.5</t>
  </si>
  <si>
    <t>A1.5.1</t>
  </si>
  <si>
    <t>A1.5.2</t>
  </si>
  <si>
    <t>A1.5.3</t>
  </si>
  <si>
    <t>A1.5.4</t>
  </si>
  <si>
    <t>A1.5.5</t>
  </si>
  <si>
    <t>A1.5.6</t>
  </si>
  <si>
    <t xml:space="preserve">Travaux de peinture </t>
  </si>
  <si>
    <t>A1.5.7</t>
  </si>
  <si>
    <t>A1.5.8</t>
  </si>
  <si>
    <t>A1.5.9</t>
  </si>
  <si>
    <t>A1.1</t>
  </si>
  <si>
    <t>A1.3</t>
  </si>
  <si>
    <t>A1.1.1</t>
  </si>
  <si>
    <t>A1.1.2</t>
  </si>
  <si>
    <t>A1.1.3</t>
  </si>
  <si>
    <r>
      <t>Maçonnerie de Moellon dosé 200kg/m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 </t>
    </r>
  </si>
  <si>
    <r>
      <t>Béton de proprété dosé 150kg/m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</si>
  <si>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r>
      <t>Béton armé dosé 350kg/m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</si>
  <si>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r>
      <t>mise en plac e de Barb</t>
    </r>
    <r>
      <rPr>
        <sz val="8"/>
        <color rgb="FF000000"/>
        <rFont val="Calibri"/>
        <family val="2"/>
      </rPr>
      <t>é</t>
    </r>
    <r>
      <rPr>
        <sz val="8.8000000000000007"/>
        <color rgb="FF000000"/>
        <rFont val="Georgia"/>
        <family val="1"/>
      </rPr>
      <t>l</t>
    </r>
    <r>
      <rPr>
        <sz val="8.8000000000000007"/>
        <color rgb="FF000000"/>
        <rFont val="Calibri"/>
        <family val="2"/>
      </rPr>
      <t>é</t>
    </r>
    <r>
      <rPr>
        <sz val="8"/>
        <color rgb="FF000000"/>
        <rFont val="Georgia"/>
        <family val="1"/>
      </rPr>
      <t xml:space="preserve"> au somet du mur</t>
    </r>
  </si>
  <si>
    <r>
      <t>Béton cyclop</t>
    </r>
    <r>
      <rPr>
        <sz val="8"/>
        <color theme="1"/>
        <rFont val="Calibri"/>
        <family val="2"/>
        <scheme val="minor"/>
      </rPr>
      <t>é</t>
    </r>
    <r>
      <rPr>
        <sz val="8"/>
        <color theme="1"/>
        <rFont val="Georgia"/>
        <family val="1"/>
      </rPr>
      <t>en dosé 200kg/m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</si>
  <si>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t>A1.5.10</t>
  </si>
  <si>
    <r>
      <t>Travaux p</t>
    </r>
    <r>
      <rPr>
        <b/>
        <sz val="12"/>
        <color theme="1"/>
        <rFont val="Calibri"/>
        <family val="2"/>
      </rPr>
      <t>é</t>
    </r>
    <r>
      <rPr>
        <b/>
        <sz val="13.2"/>
        <color theme="1"/>
        <rFont val="Calibri"/>
        <family val="2"/>
      </rPr>
      <t>paratoires</t>
    </r>
  </si>
  <si>
    <t>Prestation générale du chantier</t>
  </si>
  <si>
    <r>
      <t>Cl</t>
    </r>
    <r>
      <rPr>
        <b/>
        <sz val="14"/>
        <color theme="1"/>
        <rFont val="Calibri"/>
        <family val="2"/>
      </rPr>
      <t>ô</t>
    </r>
    <r>
      <rPr>
        <b/>
        <sz val="14"/>
        <color theme="1"/>
        <rFont val="Georgia"/>
        <family val="1"/>
      </rPr>
      <t>ture de s</t>
    </r>
    <r>
      <rPr>
        <b/>
        <sz val="14"/>
        <color theme="1"/>
        <rFont val="Calibri"/>
        <family val="2"/>
      </rPr>
      <t>é</t>
    </r>
    <r>
      <rPr>
        <b/>
        <sz val="14"/>
        <color theme="1"/>
        <rFont val="Georgia"/>
        <family val="1"/>
      </rPr>
      <t>curit</t>
    </r>
    <r>
      <rPr>
        <b/>
        <sz val="14"/>
        <color theme="1"/>
        <rFont val="Calibri"/>
        <family val="2"/>
      </rPr>
      <t>é</t>
    </r>
  </si>
  <si>
    <r>
      <t>Maçonnerie de bloc 15cm dosé 200kg/m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</si>
  <si>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t>Travaux de béton</t>
  </si>
  <si>
    <t>Travaux de finition</t>
  </si>
  <si>
    <r>
      <t>Total B</t>
    </r>
    <r>
      <rPr>
        <b/>
        <sz val="10"/>
        <color rgb="FF000000"/>
        <rFont val="Calibri"/>
        <family val="2"/>
      </rPr>
      <t>â</t>
    </r>
    <r>
      <rPr>
        <b/>
        <sz val="10"/>
        <color rgb="FF000000"/>
        <rFont val="Georgia"/>
        <family val="1"/>
      </rPr>
      <t>timent</t>
    </r>
  </si>
  <si>
    <r>
      <t>B</t>
    </r>
    <r>
      <rPr>
        <b/>
        <sz val="12"/>
        <color theme="1"/>
        <rFont val="Calibri"/>
        <family val="2"/>
      </rPr>
      <t>â</t>
    </r>
    <r>
      <rPr>
        <b/>
        <sz val="12"/>
        <color theme="1"/>
        <rFont val="Georgia"/>
        <family val="1"/>
      </rPr>
      <t>timent</t>
    </r>
  </si>
  <si>
    <t>Espace vert</t>
  </si>
  <si>
    <r>
      <t>Total am</t>
    </r>
    <r>
      <rPr>
        <b/>
        <sz val="10"/>
        <color rgb="FF000000"/>
        <rFont val="Calibri"/>
        <family val="2"/>
      </rPr>
      <t>é</t>
    </r>
    <r>
      <rPr>
        <b/>
        <sz val="10"/>
        <color rgb="FF000000"/>
        <rFont val="Georgia"/>
        <family val="1"/>
      </rPr>
      <t>nagement de la cours</t>
    </r>
  </si>
  <si>
    <r>
      <t>Ragr</t>
    </r>
    <r>
      <rPr>
        <sz val="8"/>
        <color rgb="FF000000"/>
        <rFont val="Calibri"/>
        <family val="2"/>
      </rPr>
      <t>é</t>
    </r>
    <r>
      <rPr>
        <sz val="8"/>
        <color rgb="FF000000"/>
        <rFont val="Georgia"/>
        <family val="1"/>
      </rPr>
      <t>age des ouvertures en vitre et persienne en fer forg</t>
    </r>
    <r>
      <rPr>
        <sz val="8"/>
        <color rgb="FF000000"/>
        <rFont val="Calibri"/>
        <family val="2"/>
      </rPr>
      <t>é</t>
    </r>
    <r>
      <rPr>
        <sz val="8.8000000000000007"/>
        <color rgb="FF000000"/>
        <rFont val="Georgia"/>
        <family val="1"/>
      </rPr>
      <t>s</t>
    </r>
  </si>
  <si>
    <r>
      <t>Fourniture et installation de fen</t>
    </r>
    <r>
      <rPr>
        <sz val="8"/>
        <color rgb="FF000000"/>
        <rFont val="Calibri"/>
        <family val="2"/>
      </rPr>
      <t>ê</t>
    </r>
    <r>
      <rPr>
        <sz val="8"/>
        <color rgb="FF000000"/>
        <rFont val="Georgia"/>
        <family val="1"/>
      </rPr>
      <t>tre en baie vitr</t>
    </r>
    <r>
      <rPr>
        <sz val="8"/>
        <color rgb="FF000000"/>
        <rFont val="Calibri"/>
        <family val="2"/>
      </rPr>
      <t>é</t>
    </r>
  </si>
  <si>
    <t>A1.5.7a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</si>
</sst>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HTG]\ #,##0.00"/>
    <numFmt numFmtId="165" formatCode="0.00;[Red]0.00"/>
  </numFmts>
  <fonts count="2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Georgia"/>
      <family val="1"/>
    </font>
    <font>
      <vertAlign val="superscript"/>
      <sz val="8"/>
      <color theme="1"/>
      <name val="Georgia"/>
      <family val="1"/>
    </font>
    <font>
      <sz val="8"/>
      <color rgb="FF000000"/>
      <name val="Georgia"/>
      <family val="1"/>
    </font>
    <font>
      <b/>
      <sz val="12"/>
      <name val="Calibri"/>
      <family val="2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Georgia"/>
      <family val="1"/>
    </font>
    <font>
      <sz val="8"/>
      <color rgb="FF000000"/>
      <name val="Calibri"/>
      <family val="2"/>
    </font>
    <font>
      <b/>
      <sz val="10"/>
      <color theme="1"/>
      <name val="Georgia"/>
      <family val="1"/>
    </font>
    <font>
      <sz val="8.8000000000000007"/>
      <color rgb="FF000000"/>
      <name val="Georgia"/>
      <family val="1"/>
    </font>
    <font>
      <b/>
      <sz val="10"/>
      <color rgb="FF000000"/>
      <name val="Georgia"/>
      <family val="1"/>
    </font>
    <font>
      <b/>
      <sz val="10"/>
      <color rgb="FF000000"/>
      <name val="Calibri"/>
      <family val="2"/>
    </font>
    <font>
      <sz val="8.8000000000000007"/>
      <color rgb="FF000000"/>
      <name val="Calibri"/>
      <family val="2"/>
    </font>
    <font>
      <b/>
      <sz val="10"/>
      <color theme="1"/>
      <name val="Calibri"/>
      <family val="2"/>
    </font>
    <font>
      <b/>
      <sz val="13.2"/>
      <color theme="1"/>
      <name val="Calibri"/>
      <family val="2"/>
    </font>
    <font>
      <b/>
      <sz val="14"/>
      <color theme="1"/>
      <name val="Georgia"/>
      <family val="1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0" xfId="0" applyFill="1"/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/>
    </xf>
    <xf numFmtId="0" fontId="0" fillId="2" borderId="0" xfId="0" applyFill="1" applyAlignment="1"/>
    <xf numFmtId="4" fontId="0" fillId="2" borderId="0" xfId="0" applyNumberFormat="1" applyFill="1"/>
    <xf numFmtId="0" fontId="9" fillId="0" borderId="14" xfId="0" applyFont="1" applyBorder="1" applyAlignment="1">
      <alignment horizontal="justify" vertical="center"/>
    </xf>
    <xf numFmtId="0" fontId="9" fillId="0" borderId="14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3" fontId="8" fillId="2" borderId="26" xfId="0" applyNumberFormat="1" applyFont="1" applyFill="1" applyBorder="1" applyAlignment="1">
      <alignment horizontal="center" vertical="center"/>
    </xf>
    <xf numFmtId="3" fontId="8" fillId="2" borderId="25" xfId="0" applyNumberFormat="1" applyFont="1" applyFill="1" applyBorder="1" applyAlignment="1">
      <alignment horizontal="center" vertical="center"/>
    </xf>
    <xf numFmtId="3" fontId="7" fillId="2" borderId="27" xfId="0" applyNumberFormat="1" applyFont="1" applyFill="1" applyBorder="1" applyAlignment="1">
      <alignment horizontal="center" vertical="center"/>
    </xf>
    <xf numFmtId="3" fontId="7" fillId="2" borderId="2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9" fillId="0" borderId="14" xfId="0" applyFont="1" applyBorder="1" applyAlignment="1">
      <alignment vertical="center" wrapText="1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8" fillId="7" borderId="29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9" fillId="6" borderId="6" xfId="0" applyFont="1" applyFill="1" applyBorder="1" applyAlignment="1">
      <alignment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3" fontId="7" fillId="6" borderId="6" xfId="0" applyNumberFormat="1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3" fontId="7" fillId="2" borderId="36" xfId="0" applyNumberFormat="1" applyFont="1" applyFill="1" applyBorder="1" applyAlignment="1">
      <alignment horizontal="center" vertical="center"/>
    </xf>
    <xf numFmtId="3" fontId="7" fillId="2" borderId="26" xfId="0" applyNumberFormat="1" applyFont="1" applyFill="1" applyBorder="1" applyAlignment="1">
      <alignment horizontal="center" vertical="center"/>
    </xf>
    <xf numFmtId="3" fontId="7" fillId="2" borderId="28" xfId="0" applyNumberFormat="1" applyFont="1" applyFill="1" applyBorder="1" applyAlignment="1">
      <alignment horizontal="center" vertical="center"/>
    </xf>
    <xf numFmtId="3" fontId="7" fillId="2" borderId="34" xfId="0" applyNumberFormat="1" applyFont="1" applyFill="1" applyBorder="1" applyAlignment="1">
      <alignment horizontal="center" vertical="center"/>
    </xf>
    <xf numFmtId="3" fontId="7" fillId="2" borderId="22" xfId="0" applyNumberFormat="1" applyFont="1" applyFill="1" applyBorder="1" applyAlignment="1">
      <alignment horizontal="center" vertical="center"/>
    </xf>
    <xf numFmtId="3" fontId="7" fillId="2" borderId="24" xfId="0" applyNumberFormat="1" applyFont="1" applyFill="1" applyBorder="1" applyAlignment="1">
      <alignment horizontal="center" vertical="center"/>
    </xf>
    <xf numFmtId="3" fontId="7" fillId="2" borderId="23" xfId="0" applyNumberFormat="1" applyFont="1" applyFill="1" applyBorder="1" applyAlignment="1">
      <alignment horizontal="center" vertical="center"/>
    </xf>
    <xf numFmtId="3" fontId="7" fillId="0" borderId="25" xfId="0" applyNumberFormat="1" applyFont="1" applyBorder="1" applyAlignment="1">
      <alignment horizontal="center" vertical="center"/>
    </xf>
    <xf numFmtId="3" fontId="7" fillId="5" borderId="3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3" fontId="7" fillId="5" borderId="20" xfId="0" applyNumberFormat="1" applyFont="1" applyFill="1" applyBorder="1" applyAlignment="1">
      <alignment horizontal="center" vertical="center"/>
    </xf>
    <xf numFmtId="3" fontId="8" fillId="2" borderId="22" xfId="0" applyNumberFormat="1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vertical="center"/>
    </xf>
    <xf numFmtId="3" fontId="7" fillId="0" borderId="24" xfId="0" applyNumberFormat="1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65" fontId="4" fillId="8" borderId="4" xfId="0" applyNumberFormat="1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3" fontId="8" fillId="8" borderId="6" xfId="0" applyNumberFormat="1" applyFont="1" applyFill="1" applyBorder="1" applyAlignment="1">
      <alignment horizontal="center" vertical="center"/>
    </xf>
    <xf numFmtId="0" fontId="7" fillId="8" borderId="29" xfId="0" applyFont="1" applyFill="1" applyBorder="1" applyAlignment="1">
      <alignment horizontal="center" vertical="center"/>
    </xf>
    <xf numFmtId="3" fontId="7" fillId="8" borderId="29" xfId="0" applyNumberFormat="1" applyFont="1" applyFill="1" applyBorder="1" applyAlignment="1">
      <alignment horizontal="center" vertical="center"/>
    </xf>
    <xf numFmtId="3" fontId="7" fillId="8" borderId="11" xfId="0" applyNumberFormat="1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" fontId="7" fillId="0" borderId="28" xfId="0" applyNumberFormat="1" applyFont="1" applyBorder="1" applyAlignment="1">
      <alignment horizontal="center" vertical="center"/>
    </xf>
    <xf numFmtId="3" fontId="25" fillId="7" borderId="11" xfId="0" applyNumberFormat="1" applyFont="1" applyFill="1" applyBorder="1" applyAlignment="1">
      <alignment horizontal="center" vertical="center"/>
    </xf>
    <xf numFmtId="3" fontId="25" fillId="6" borderId="16" xfId="0" applyNumberFormat="1" applyFont="1" applyFill="1" applyBorder="1" applyAlignment="1">
      <alignment horizontal="center" vertical="center"/>
    </xf>
    <xf numFmtId="3" fontId="25" fillId="6" borderId="7" xfId="0" applyNumberFormat="1" applyFont="1" applyFill="1" applyBorder="1" applyAlignment="1">
      <alignment horizontal="center" vertical="center"/>
    </xf>
    <xf numFmtId="3" fontId="8" fillId="8" borderId="2" xfId="0" applyNumberFormat="1" applyFont="1" applyFill="1" applyBorder="1" applyAlignment="1">
      <alignment horizontal="center" vertical="center"/>
    </xf>
    <xf numFmtId="3" fontId="7" fillId="2" borderId="38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justify" vertical="center"/>
    </xf>
    <xf numFmtId="0" fontId="4" fillId="0" borderId="39" xfId="0" applyFont="1" applyBorder="1" applyAlignment="1">
      <alignment vertical="center"/>
    </xf>
    <xf numFmtId="0" fontId="24" fillId="8" borderId="4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5" fillId="5" borderId="13" xfId="0" applyFont="1" applyFill="1" applyBorder="1" applyAlignment="1">
      <alignment vertical="center"/>
    </xf>
    <xf numFmtId="0" fontId="9" fillId="0" borderId="40" xfId="0" applyFont="1" applyBorder="1" applyAlignment="1">
      <alignment horizontal="justify" vertical="center"/>
    </xf>
    <xf numFmtId="0" fontId="15" fillId="5" borderId="4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14" xfId="0" applyFont="1" applyBorder="1"/>
    <xf numFmtId="0" fontId="11" fillId="0" borderId="18" xfId="0" applyFont="1" applyBorder="1" applyAlignment="1">
      <alignment vertical="center"/>
    </xf>
    <xf numFmtId="0" fontId="15" fillId="8" borderId="6" xfId="0" applyFont="1" applyFill="1" applyBorder="1" applyAlignment="1">
      <alignment vertical="center"/>
    </xf>
    <xf numFmtId="0" fontId="9" fillId="0" borderId="41" xfId="0" applyFont="1" applyBorder="1" applyAlignment="1">
      <alignment vertical="center" wrapText="1"/>
    </xf>
    <xf numFmtId="0" fontId="15" fillId="8" borderId="13" xfId="0" applyFont="1" applyFill="1" applyBorder="1" applyAlignment="1">
      <alignment vertical="center" wrapText="1"/>
    </xf>
    <xf numFmtId="0" fontId="9" fillId="0" borderId="30" xfId="0" applyFont="1" applyFill="1" applyBorder="1" applyAlignment="1">
      <alignment vertical="center" wrapText="1"/>
    </xf>
    <xf numFmtId="0" fontId="11" fillId="0" borderId="42" xfId="0" applyFont="1" applyBorder="1" applyAlignment="1">
      <alignment vertical="center"/>
    </xf>
    <xf numFmtId="0" fontId="9" fillId="0" borderId="18" xfId="0" applyFont="1" applyBorder="1" applyAlignment="1">
      <alignment vertical="center" wrapText="1"/>
    </xf>
    <xf numFmtId="0" fontId="13" fillId="7" borderId="16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3" fontId="8" fillId="2" borderId="28" xfId="0" applyNumberFormat="1" applyFont="1" applyFill="1" applyBorder="1" applyAlignment="1">
      <alignment horizontal="center" vertical="center"/>
    </xf>
    <xf numFmtId="3" fontId="8" fillId="2" borderId="20" xfId="0" applyNumberFormat="1" applyFont="1" applyFill="1" applyBorder="1" applyAlignment="1">
      <alignment horizontal="center" vertical="center"/>
    </xf>
    <xf numFmtId="3" fontId="8" fillId="2" borderId="38" xfId="0" applyNumberFormat="1" applyFont="1" applyFill="1" applyBorder="1" applyAlignment="1">
      <alignment horizontal="center" vertical="center"/>
    </xf>
    <xf numFmtId="3" fontId="7" fillId="0" borderId="33" xfId="0" applyNumberFormat="1" applyFont="1" applyFill="1" applyBorder="1" applyAlignment="1">
      <alignment horizontal="center" vertical="center"/>
    </xf>
    <xf numFmtId="3" fontId="7" fillId="0" borderId="30" xfId="0" applyNumberFormat="1" applyFont="1" applyBorder="1" applyAlignment="1">
      <alignment horizontal="center" vertical="center"/>
    </xf>
    <xf numFmtId="3" fontId="7" fillId="0" borderId="34" xfId="0" applyNumberFormat="1" applyFont="1" applyFill="1" applyBorder="1" applyAlignment="1">
      <alignment horizontal="center" vertical="center"/>
    </xf>
    <xf numFmtId="3" fontId="7" fillId="2" borderId="31" xfId="0" applyNumberFormat="1" applyFont="1" applyFill="1" applyBorder="1" applyAlignment="1">
      <alignment horizontal="center" vertical="center"/>
    </xf>
    <xf numFmtId="3" fontId="1" fillId="4" borderId="16" xfId="0" applyNumberFormat="1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7" fillId="0" borderId="8" xfId="0" applyFont="1" applyFill="1" applyBorder="1" applyAlignment="1">
      <alignment horizontal="center" vertical="center"/>
    </xf>
    <xf numFmtId="3" fontId="7" fillId="0" borderId="28" xfId="0" applyNumberFormat="1" applyFont="1" applyFill="1" applyBorder="1" applyAlignment="1">
      <alignment horizontal="center" vertical="center"/>
    </xf>
    <xf numFmtId="3" fontId="7" fillId="0" borderId="23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left" vertical="center"/>
    </xf>
    <xf numFmtId="2" fontId="1" fillId="4" borderId="6" xfId="0" applyNumberFormat="1" applyFont="1" applyFill="1" applyBorder="1" applyAlignment="1">
      <alignment horizontal="left" vertical="center"/>
    </xf>
    <xf numFmtId="2" fontId="1" fillId="4" borderId="7" xfId="0" applyNumberFormat="1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left" vertical="center"/>
    </xf>
    <xf numFmtId="0" fontId="17" fillId="7" borderId="13" xfId="0" applyFont="1" applyFill="1" applyBorder="1" applyAlignment="1">
      <alignment horizontal="left" vertical="center"/>
    </xf>
    <xf numFmtId="0" fontId="17" fillId="7" borderId="29" xfId="0" applyFont="1" applyFill="1" applyBorder="1" applyAlignment="1">
      <alignment horizontal="left" vertical="center"/>
    </xf>
    <xf numFmtId="0" fontId="24" fillId="8" borderId="6" xfId="0" applyFont="1" applyFill="1" applyBorder="1" applyAlignment="1">
      <alignment horizontal="left" vertical="center"/>
    </xf>
    <xf numFmtId="0" fontId="24" fillId="8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6D2C-880C-4D4F-BE3F-5B76AEF2F611}">
  <dimension ref="A1:J67"/>
  <sheetViews>
    <sheetView tabSelected="1" zoomScale="110" zoomScaleNormal="110" workbookViewId="0">
      <selection activeCell="F7" sqref="F7:F9"/>
    </sheetView>
  </sheetViews>
  <sheetFormatPr defaultRowHeight="14.5" x14ac:dyDescent="0.35"/>
  <cols>
    <col min="1" max="1" width="3.453125" customWidth="1"/>
    <col min="2" max="2" width="8.36328125" customWidth="1"/>
    <col min="3" max="3" width="33.54296875" customWidth="1"/>
    <col min="4" max="4" width="8" customWidth="1"/>
    <col min="5" max="5" width="6.90625" customWidth="1"/>
    <col min="6" max="6" width="10.90625" customWidth="1"/>
    <col min="7" max="7" width="14.08984375" customWidth="1"/>
    <col min="8" max="8" width="10.6328125" customWidth="1"/>
    <col min="9" max="9" width="12.1796875" customWidth="1"/>
  </cols>
  <sheetData>
    <row r="1" spans="2:8" ht="15" thickBot="1" x14ac:dyDescent="0.4"/>
    <row r="2" spans="2:8" ht="37.5" customHeight="1" thickBot="1" x14ac:dyDescent="0.4">
      <c r="B2" s="130" t="s">
        <v>14</v>
      </c>
      <c r="C2" s="131"/>
      <c r="D2" s="131"/>
      <c r="E2" s="131"/>
      <c r="F2" s="131"/>
      <c r="G2" s="132"/>
      <c r="H2" s="25"/>
    </row>
    <row r="3" spans="2:8" ht="21" customHeight="1" thickBot="1" x14ac:dyDescent="0.4">
      <c r="B3" s="133" t="s">
        <v>15</v>
      </c>
      <c r="C3" s="134"/>
      <c r="D3" s="134"/>
      <c r="E3" s="134"/>
      <c r="F3" s="134"/>
      <c r="G3" s="135"/>
      <c r="H3" s="26"/>
    </row>
    <row r="4" spans="2:8" ht="25.5" customHeight="1" thickBot="1" x14ac:dyDescent="0.4">
      <c r="B4" s="16" t="s">
        <v>0</v>
      </c>
      <c r="C4" s="98" t="s">
        <v>1</v>
      </c>
      <c r="D4" s="8" t="s">
        <v>6</v>
      </c>
      <c r="E4" s="8" t="s">
        <v>3</v>
      </c>
      <c r="F4" s="9" t="s">
        <v>7</v>
      </c>
      <c r="G4" s="10" t="s">
        <v>8</v>
      </c>
      <c r="H4" s="27"/>
    </row>
    <row r="5" spans="2:8" ht="17.5" customHeight="1" thickBot="1" x14ac:dyDescent="0.4">
      <c r="B5" s="77"/>
      <c r="C5" s="99" t="s">
        <v>59</v>
      </c>
      <c r="D5" s="78"/>
      <c r="E5" s="78"/>
      <c r="F5" s="79"/>
      <c r="G5" s="80"/>
      <c r="H5" s="27"/>
    </row>
    <row r="6" spans="2:8" ht="15" customHeight="1" thickBot="1" x14ac:dyDescent="0.4">
      <c r="B6" s="89" t="s">
        <v>47</v>
      </c>
      <c r="C6" s="142" t="s">
        <v>58</v>
      </c>
      <c r="D6" s="142"/>
      <c r="E6" s="142"/>
      <c r="F6" s="142"/>
      <c r="G6" s="143"/>
      <c r="H6" s="28"/>
    </row>
    <row r="7" spans="2:8" s="1" customFormat="1" ht="16" customHeight="1" x14ac:dyDescent="0.35">
      <c r="B7" s="22" t="s">
        <v>49</v>
      </c>
      <c r="C7" s="11" t="s">
        <v>9</v>
      </c>
      <c r="D7" s="5">
        <v>1</v>
      </c>
      <c r="E7" s="5" t="s">
        <v>5</v>
      </c>
      <c r="F7" s="35"/>
      <c r="G7" s="118">
        <f>F7</f>
        <v>0</v>
      </c>
      <c r="H7" s="29"/>
    </row>
    <row r="8" spans="2:8" s="1" customFormat="1" ht="20.5" customHeight="1" x14ac:dyDescent="0.35">
      <c r="B8" s="23" t="s">
        <v>50</v>
      </c>
      <c r="C8" s="43" t="s">
        <v>10</v>
      </c>
      <c r="D8" s="6">
        <v>1</v>
      </c>
      <c r="E8" s="6" t="s">
        <v>5</v>
      </c>
      <c r="F8" s="36"/>
      <c r="G8" s="74">
        <f t="shared" ref="G8:G9" si="0">F8</f>
        <v>0</v>
      </c>
      <c r="H8" s="29"/>
    </row>
    <row r="9" spans="2:8" s="1" customFormat="1" ht="12" customHeight="1" thickBot="1" x14ac:dyDescent="0.4">
      <c r="B9" s="22" t="s">
        <v>51</v>
      </c>
      <c r="C9" s="100" t="s">
        <v>11</v>
      </c>
      <c r="D9" s="7">
        <v>1</v>
      </c>
      <c r="E9" s="7" t="s">
        <v>5</v>
      </c>
      <c r="F9" s="117"/>
      <c r="G9" s="119">
        <f t="shared" si="0"/>
        <v>0</v>
      </c>
      <c r="H9" s="29"/>
    </row>
    <row r="10" spans="2:8" s="1" customFormat="1" ht="13.5" customHeight="1" thickBot="1" x14ac:dyDescent="0.4">
      <c r="B10" s="114"/>
      <c r="C10" s="144" t="s">
        <v>21</v>
      </c>
      <c r="D10" s="145"/>
      <c r="E10" s="145"/>
      <c r="F10" s="55"/>
      <c r="G10" s="92">
        <f>SUM(G7:G9)</f>
        <v>0</v>
      </c>
      <c r="H10" s="29"/>
    </row>
    <row r="11" spans="2:8" s="1" customFormat="1" ht="16" customHeight="1" thickBot="1" x14ac:dyDescent="0.4">
      <c r="B11" s="81"/>
      <c r="C11" s="146" t="s">
        <v>60</v>
      </c>
      <c r="D11" s="146"/>
      <c r="E11" s="146"/>
      <c r="F11" s="146"/>
      <c r="G11" s="147"/>
      <c r="H11" s="29"/>
    </row>
    <row r="12" spans="2:8" s="1" customFormat="1" ht="14.5" customHeight="1" thickBot="1" x14ac:dyDescent="0.4">
      <c r="B12" s="20" t="s">
        <v>28</v>
      </c>
      <c r="C12" s="101" t="s">
        <v>18</v>
      </c>
      <c r="D12" s="136"/>
      <c r="E12" s="137"/>
      <c r="F12" s="137"/>
      <c r="G12" s="138"/>
      <c r="H12" s="30"/>
    </row>
    <row r="13" spans="2:8" s="1" customFormat="1" ht="13" customHeight="1" x14ac:dyDescent="0.35">
      <c r="B13" s="44" t="s">
        <v>29</v>
      </c>
      <c r="C13" s="102" t="s">
        <v>19</v>
      </c>
      <c r="D13" s="45">
        <v>22</v>
      </c>
      <c r="E13" s="45" t="s">
        <v>2</v>
      </c>
      <c r="F13" s="63"/>
      <c r="G13" s="66">
        <f>D13*F13</f>
        <v>0</v>
      </c>
      <c r="H13" s="31"/>
    </row>
    <row r="14" spans="2:8" s="1" customFormat="1" ht="15" customHeight="1" thickBot="1" x14ac:dyDescent="0.4">
      <c r="B14" s="17" t="s">
        <v>30</v>
      </c>
      <c r="C14" s="15" t="s">
        <v>26</v>
      </c>
      <c r="D14" s="2">
        <v>32</v>
      </c>
      <c r="E14" s="2" t="s">
        <v>2</v>
      </c>
      <c r="F14" s="38"/>
      <c r="G14" s="67">
        <f>D14*F14</f>
        <v>0</v>
      </c>
      <c r="H14" s="31"/>
    </row>
    <row r="15" spans="2:8" s="1" customFormat="1" ht="15" customHeight="1" x14ac:dyDescent="0.35">
      <c r="B15" s="46" t="s">
        <v>48</v>
      </c>
      <c r="C15" s="103" t="s">
        <v>17</v>
      </c>
      <c r="D15" s="47"/>
      <c r="E15" s="47"/>
      <c r="F15" s="71"/>
      <c r="G15" s="73"/>
      <c r="H15" s="31"/>
    </row>
    <row r="16" spans="2:8" s="1" customFormat="1" ht="20.5" customHeight="1" x14ac:dyDescent="0.35">
      <c r="B16" s="17" t="s">
        <v>31</v>
      </c>
      <c r="C16" s="43" t="s">
        <v>52</v>
      </c>
      <c r="D16" s="6">
        <v>32</v>
      </c>
      <c r="E16" s="6" t="s">
        <v>2</v>
      </c>
      <c r="F16" s="36"/>
      <c r="G16" s="74">
        <f>D16*F16</f>
        <v>0</v>
      </c>
      <c r="H16" s="31"/>
    </row>
    <row r="17" spans="2:10" s="1" customFormat="1" ht="21.5" customHeight="1" thickBot="1" x14ac:dyDescent="0.4">
      <c r="B17" s="17" t="s">
        <v>32</v>
      </c>
      <c r="C17" s="14" t="s">
        <v>61</v>
      </c>
      <c r="D17" s="6">
        <v>150</v>
      </c>
      <c r="E17" s="6" t="s">
        <v>4</v>
      </c>
      <c r="F17" s="36"/>
      <c r="G17" s="74">
        <f t="shared" ref="G17" si="1">D17*F17</f>
        <v>0</v>
      </c>
      <c r="H17" s="31"/>
    </row>
    <row r="18" spans="2:10" s="1" customFormat="1" ht="15" customHeight="1" thickBot="1" x14ac:dyDescent="0.4">
      <c r="B18" s="39" t="s">
        <v>33</v>
      </c>
      <c r="C18" s="104" t="s">
        <v>62</v>
      </c>
      <c r="D18" s="53"/>
      <c r="E18" s="53"/>
      <c r="F18" s="53"/>
      <c r="G18" s="75"/>
      <c r="H18" s="32"/>
    </row>
    <row r="19" spans="2:10" s="34" customFormat="1" ht="22" customHeight="1" x14ac:dyDescent="0.35">
      <c r="B19" s="50" t="s">
        <v>34</v>
      </c>
      <c r="C19" s="105" t="s">
        <v>53</v>
      </c>
      <c r="D19" s="51">
        <f>53.35*0.05*0.4</f>
        <v>1.0670000000000002</v>
      </c>
      <c r="E19" s="51" t="s">
        <v>2</v>
      </c>
      <c r="F19" s="72"/>
      <c r="G19" s="76">
        <f t="shared" ref="G19:G20" si="2">D19*F19</f>
        <v>0</v>
      </c>
      <c r="H19" s="31"/>
    </row>
    <row r="20" spans="2:10" s="1" customFormat="1" ht="15" customHeight="1" thickBot="1" x14ac:dyDescent="0.4">
      <c r="B20" s="17" t="s">
        <v>35</v>
      </c>
      <c r="C20" s="106" t="s">
        <v>54</v>
      </c>
      <c r="D20" s="2">
        <f>4.8+3+3.21+1.2+0.2</f>
        <v>12.409999999999998</v>
      </c>
      <c r="E20" s="2" t="s">
        <v>2</v>
      </c>
      <c r="F20" s="38"/>
      <c r="G20" s="67">
        <f t="shared" si="2"/>
        <v>0</v>
      </c>
      <c r="H20" s="31"/>
    </row>
    <row r="21" spans="2:10" s="1" customFormat="1" ht="15" customHeight="1" thickBot="1" x14ac:dyDescent="0.4">
      <c r="B21" s="40" t="s">
        <v>36</v>
      </c>
      <c r="C21" s="104" t="s">
        <v>63</v>
      </c>
      <c r="D21" s="53"/>
      <c r="E21" s="53"/>
      <c r="F21" s="53"/>
      <c r="G21" s="75"/>
      <c r="H21" s="32"/>
    </row>
    <row r="22" spans="2:10" s="1" customFormat="1" ht="14.5" customHeight="1" x14ac:dyDescent="0.35">
      <c r="B22" s="19" t="s">
        <v>37</v>
      </c>
      <c r="C22" s="21" t="s">
        <v>24</v>
      </c>
      <c r="D22" s="4">
        <v>320</v>
      </c>
      <c r="E22" s="4" t="s">
        <v>4</v>
      </c>
      <c r="F22" s="37"/>
      <c r="G22" s="66">
        <f>D22*F22</f>
        <v>0</v>
      </c>
      <c r="H22" s="31"/>
      <c r="I22" s="12"/>
    </row>
    <row r="23" spans="2:10" ht="12" customHeight="1" x14ac:dyDescent="0.35">
      <c r="B23" s="115" t="s">
        <v>38</v>
      </c>
      <c r="C23" s="24" t="s">
        <v>43</v>
      </c>
      <c r="D23" s="54">
        <v>300</v>
      </c>
      <c r="E23" s="54" t="s">
        <v>4</v>
      </c>
      <c r="F23" s="70"/>
      <c r="G23" s="67">
        <f t="shared" ref="G23:G24" si="3">D23*F23</f>
        <v>0</v>
      </c>
      <c r="H23" s="31"/>
    </row>
    <row r="24" spans="2:10" ht="12" customHeight="1" thickBot="1" x14ac:dyDescent="0.4">
      <c r="B24" s="115" t="s">
        <v>39</v>
      </c>
      <c r="C24" s="107" t="s">
        <v>55</v>
      </c>
      <c r="D24" s="90">
        <v>1</v>
      </c>
      <c r="E24" s="90" t="s">
        <v>5</v>
      </c>
      <c r="F24" s="91"/>
      <c r="G24" s="69">
        <f t="shared" si="3"/>
        <v>0</v>
      </c>
      <c r="H24" s="31"/>
    </row>
    <row r="25" spans="2:10" ht="14.5" customHeight="1" thickBot="1" x14ac:dyDescent="0.4">
      <c r="B25" s="52"/>
      <c r="C25" s="57" t="s">
        <v>20</v>
      </c>
      <c r="D25" s="58"/>
      <c r="E25" s="59"/>
      <c r="F25" s="60"/>
      <c r="G25" s="93">
        <f>SUM(G13:G24)</f>
        <v>0</v>
      </c>
      <c r="H25" s="31"/>
    </row>
    <row r="26" spans="2:10" s="1" customFormat="1" ht="16" customHeight="1" thickBot="1" x14ac:dyDescent="0.4">
      <c r="B26" s="82"/>
      <c r="C26" s="108" t="s">
        <v>65</v>
      </c>
      <c r="D26" s="83"/>
      <c r="E26" s="84"/>
      <c r="F26" s="85"/>
      <c r="G26" s="95"/>
      <c r="H26" s="29"/>
    </row>
    <row r="27" spans="2:10" s="1" customFormat="1" ht="13" customHeight="1" x14ac:dyDescent="0.35">
      <c r="B27" s="44" t="s">
        <v>29</v>
      </c>
      <c r="C27" s="102" t="s">
        <v>19</v>
      </c>
      <c r="D27" s="45">
        <v>0.5</v>
      </c>
      <c r="E27" s="45" t="s">
        <v>2</v>
      </c>
      <c r="F27" s="63"/>
      <c r="G27" s="66">
        <f>D27*F27</f>
        <v>0</v>
      </c>
      <c r="H27" s="31"/>
    </row>
    <row r="28" spans="2:10" s="1" customFormat="1" ht="13" customHeight="1" x14ac:dyDescent="0.35">
      <c r="B28" s="41" t="s">
        <v>40</v>
      </c>
      <c r="C28" s="109" t="s">
        <v>22</v>
      </c>
      <c r="D28" s="42">
        <v>60</v>
      </c>
      <c r="E28" s="42" t="s">
        <v>4</v>
      </c>
      <c r="F28" s="64"/>
      <c r="G28" s="68">
        <f>D28*F28</f>
        <v>0</v>
      </c>
      <c r="H28" s="31"/>
    </row>
    <row r="29" spans="2:10" s="1" customFormat="1" ht="22" customHeight="1" x14ac:dyDescent="0.35">
      <c r="B29" s="17" t="s">
        <v>41</v>
      </c>
      <c r="C29" s="14" t="s">
        <v>23</v>
      </c>
      <c r="D29" s="2">
        <v>13</v>
      </c>
      <c r="E29" s="2" t="s">
        <v>3</v>
      </c>
      <c r="F29" s="38"/>
      <c r="G29" s="67">
        <f t="shared" ref="G29" si="4">D29*F29</f>
        <v>0</v>
      </c>
      <c r="H29" s="31"/>
      <c r="J29" s="13"/>
    </row>
    <row r="30" spans="2:10" s="1" customFormat="1" ht="14.5" customHeight="1" x14ac:dyDescent="0.35">
      <c r="B30" s="19" t="s">
        <v>37</v>
      </c>
      <c r="C30" s="21" t="s">
        <v>24</v>
      </c>
      <c r="D30" s="4">
        <v>5</v>
      </c>
      <c r="E30" s="4" t="s">
        <v>4</v>
      </c>
      <c r="F30" s="37"/>
      <c r="G30" s="68">
        <f>D30*F30</f>
        <v>0</v>
      </c>
      <c r="H30" s="31"/>
      <c r="I30" s="12"/>
    </row>
    <row r="31" spans="2:10" s="1" customFormat="1" ht="22" customHeight="1" x14ac:dyDescent="0.35">
      <c r="B31" s="17" t="s">
        <v>42</v>
      </c>
      <c r="C31" s="43" t="s">
        <v>25</v>
      </c>
      <c r="D31" s="2">
        <v>1</v>
      </c>
      <c r="E31" s="2" t="s">
        <v>5</v>
      </c>
      <c r="F31" s="38"/>
      <c r="G31" s="67">
        <f t="shared" ref="G31:G34" si="5">D31*F31</f>
        <v>0</v>
      </c>
      <c r="H31" s="31"/>
    </row>
    <row r="32" spans="2:10" s="1" customFormat="1" ht="25.5" customHeight="1" x14ac:dyDescent="0.35">
      <c r="B32" s="18" t="s">
        <v>44</v>
      </c>
      <c r="C32" s="97" t="s">
        <v>68</v>
      </c>
      <c r="D32" s="3">
        <v>1</v>
      </c>
      <c r="E32" s="3" t="s">
        <v>5</v>
      </c>
      <c r="F32" s="65"/>
      <c r="G32" s="69">
        <f t="shared" si="5"/>
        <v>0</v>
      </c>
      <c r="H32" s="31"/>
    </row>
    <row r="33" spans="1:8" s="1" customFormat="1" ht="15" customHeight="1" x14ac:dyDescent="0.35">
      <c r="B33" s="125" t="s">
        <v>70</v>
      </c>
      <c r="C33" s="126" t="s">
        <v>69</v>
      </c>
      <c r="D33" s="127">
        <v>16</v>
      </c>
      <c r="E33" s="127" t="s">
        <v>3</v>
      </c>
      <c r="F33" s="128"/>
      <c r="G33" s="129">
        <f t="shared" si="5"/>
        <v>0</v>
      </c>
      <c r="H33" s="31"/>
    </row>
    <row r="34" spans="1:8" s="1" customFormat="1" ht="13.5" customHeight="1" thickBot="1" x14ac:dyDescent="0.4">
      <c r="B34" s="18" t="s">
        <v>38</v>
      </c>
      <c r="C34" s="107" t="s">
        <v>13</v>
      </c>
      <c r="D34" s="3">
        <v>420</v>
      </c>
      <c r="E34" s="3" t="s">
        <v>4</v>
      </c>
      <c r="F34" s="65"/>
      <c r="G34" s="96">
        <f t="shared" si="5"/>
        <v>0</v>
      </c>
      <c r="H34" s="31"/>
    </row>
    <row r="35" spans="1:8" ht="14.5" customHeight="1" thickBot="1" x14ac:dyDescent="0.4">
      <c r="B35" s="52"/>
      <c r="C35" s="57" t="s">
        <v>64</v>
      </c>
      <c r="D35" s="58"/>
      <c r="E35" s="59"/>
      <c r="F35" s="60"/>
      <c r="G35" s="93">
        <f>SUM(G27:G34)</f>
        <v>0</v>
      </c>
      <c r="H35" s="31"/>
    </row>
    <row r="36" spans="1:8" s="1" customFormat="1" ht="14" customHeight="1" thickBot="1" x14ac:dyDescent="0.4">
      <c r="B36" s="116"/>
      <c r="C36" s="110" t="s">
        <v>27</v>
      </c>
      <c r="D36" s="86"/>
      <c r="E36" s="86"/>
      <c r="F36" s="87"/>
      <c r="G36" s="88"/>
      <c r="H36" s="31"/>
    </row>
    <row r="37" spans="1:8" s="34" customFormat="1" ht="14" customHeight="1" thickBot="1" x14ac:dyDescent="0.4">
      <c r="B37" s="61" t="s">
        <v>45</v>
      </c>
      <c r="C37" s="111" t="s">
        <v>12</v>
      </c>
      <c r="D37" s="62">
        <v>15</v>
      </c>
      <c r="E37" s="62" t="s">
        <v>2</v>
      </c>
      <c r="F37" s="120"/>
      <c r="G37" s="122">
        <f t="shared" ref="G37" si="6">D37*F37</f>
        <v>0</v>
      </c>
      <c r="H37" s="31"/>
    </row>
    <row r="38" spans="1:8" ht="12" customHeight="1" thickBot="1" x14ac:dyDescent="0.4">
      <c r="B38" s="49" t="s">
        <v>46</v>
      </c>
      <c r="C38" s="112" t="s">
        <v>66</v>
      </c>
      <c r="D38" s="48">
        <v>1</v>
      </c>
      <c r="E38" s="48" t="s">
        <v>5</v>
      </c>
      <c r="F38" s="121"/>
      <c r="G38" s="123">
        <f t="shared" ref="G38:G39" si="7">D38*F38</f>
        <v>0</v>
      </c>
      <c r="H38" s="31"/>
    </row>
    <row r="39" spans="1:8" s="1" customFormat="1" ht="20" customHeight="1" thickBot="1" x14ac:dyDescent="0.4">
      <c r="B39" s="18" t="s">
        <v>57</v>
      </c>
      <c r="C39" s="113" t="s">
        <v>56</v>
      </c>
      <c r="D39" s="3">
        <v>2.75</v>
      </c>
      <c r="E39" s="3" t="s">
        <v>2</v>
      </c>
      <c r="F39" s="65"/>
      <c r="G39" s="96">
        <f t="shared" si="7"/>
        <v>0</v>
      </c>
      <c r="H39" s="56"/>
    </row>
    <row r="40" spans="1:8" ht="14.5" customHeight="1" thickBot="1" x14ac:dyDescent="0.4">
      <c r="B40" s="52"/>
      <c r="C40" s="57" t="s">
        <v>67</v>
      </c>
      <c r="D40" s="58"/>
      <c r="E40" s="59"/>
      <c r="F40" s="60"/>
      <c r="G40" s="94">
        <f>SUM(G37:G39)</f>
        <v>0</v>
      </c>
      <c r="H40" s="31"/>
    </row>
    <row r="41" spans="1:8" ht="19" customHeight="1" thickBot="1" x14ac:dyDescent="0.4">
      <c r="B41" s="139" t="s">
        <v>16</v>
      </c>
      <c r="C41" s="140"/>
      <c r="D41" s="140"/>
      <c r="E41" s="140"/>
      <c r="F41" s="141"/>
      <c r="G41" s="124">
        <f>G10+G25+G35+G40</f>
        <v>0</v>
      </c>
      <c r="H41" s="33"/>
    </row>
    <row r="42" spans="1:8" s="1" customFormat="1" ht="11" customHeight="1" x14ac:dyDescent="0.35">
      <c r="H42" s="34"/>
    </row>
    <row r="43" spans="1:8" ht="18" customHeight="1" x14ac:dyDescent="0.35">
      <c r="H43" s="34"/>
    </row>
    <row r="44" spans="1:8" s="1" customFormat="1" x14ac:dyDescent="0.35"/>
    <row r="45" spans="1:8" ht="12" customHeight="1" x14ac:dyDescent="0.35">
      <c r="A45" s="1"/>
    </row>
    <row r="46" spans="1:8" ht="13.5" customHeight="1" x14ac:dyDescent="0.35">
      <c r="A46" s="1"/>
    </row>
    <row r="47" spans="1:8" ht="12.5" customHeight="1" x14ac:dyDescent="0.35">
      <c r="A47" s="1"/>
    </row>
    <row r="48" spans="1:8" s="1" customFormat="1" x14ac:dyDescent="0.35"/>
    <row r="49" spans="1:1" ht="12.5" customHeight="1" x14ac:dyDescent="0.35">
      <c r="A49" s="1"/>
    </row>
    <row r="50" spans="1:1" ht="21.5" customHeight="1" x14ac:dyDescent="0.35">
      <c r="A50" s="1"/>
    </row>
    <row r="51" spans="1:1" s="1" customFormat="1" x14ac:dyDescent="0.35"/>
    <row r="52" spans="1:1" ht="12" customHeight="1" x14ac:dyDescent="0.35">
      <c r="A52" s="1"/>
    </row>
    <row r="53" spans="1:1" ht="12" customHeight="1" x14ac:dyDescent="0.35">
      <c r="A53" s="1"/>
    </row>
    <row r="54" spans="1:1" ht="13" customHeight="1" x14ac:dyDescent="0.35">
      <c r="A54" s="1"/>
    </row>
    <row r="55" spans="1:1" s="1" customFormat="1" x14ac:dyDescent="0.35"/>
    <row r="56" spans="1:1" ht="12.5" customHeight="1" x14ac:dyDescent="0.35">
      <c r="A56" s="1"/>
    </row>
    <row r="57" spans="1:1" ht="12" customHeight="1" x14ac:dyDescent="0.35">
      <c r="A57" s="1"/>
    </row>
    <row r="58" spans="1:1" ht="12.5" customHeight="1" x14ac:dyDescent="0.35">
      <c r="A58" s="1"/>
    </row>
    <row r="59" spans="1:1" ht="12" customHeight="1" x14ac:dyDescent="0.35">
      <c r="A59" s="1"/>
    </row>
    <row r="60" spans="1:1" s="1" customFormat="1" x14ac:dyDescent="0.35"/>
    <row r="61" spans="1:1" ht="22" customHeight="1" x14ac:dyDescent="0.35">
      <c r="A61" s="1"/>
    </row>
    <row r="62" spans="1:1" s="1" customFormat="1" x14ac:dyDescent="0.35"/>
    <row r="63" spans="1:1" ht="13.5" customHeight="1" x14ac:dyDescent="0.35"/>
    <row r="64" spans="1:1" ht="22" customHeight="1" x14ac:dyDescent="0.35"/>
    <row r="67" s="1" customFormat="1" ht="12.5" customHeight="1" x14ac:dyDescent="0.35"/>
  </sheetData>
  <mergeCells count="7">
    <mergeCell ref="B2:G2"/>
    <mergeCell ref="B3:G3"/>
    <mergeCell ref="D12:G12"/>
    <mergeCell ref="B41:F41"/>
    <mergeCell ref="C6:G6"/>
    <mergeCell ref="C10:E10"/>
    <mergeCell ref="C11:G1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B9AC15B1820A47B07EF7AD3CBAC18A" ma:contentTypeVersion="13" ma:contentTypeDescription="Create a new document." ma:contentTypeScope="" ma:versionID="b7224ea6e4365021a959cbbb3f56c79a">
  <xsd:schema xmlns:xsd="http://www.w3.org/2001/XMLSchema" xmlns:xs="http://www.w3.org/2001/XMLSchema" xmlns:p="http://schemas.microsoft.com/office/2006/metadata/properties" xmlns:ns3="c9e79d08-f45f-44ee-bd34-55d2bffee072" xmlns:ns4="5295e394-056c-4054-ac0f-abe8b0890b6e" targetNamespace="http://schemas.microsoft.com/office/2006/metadata/properties" ma:root="true" ma:fieldsID="fc88cccbe1eefba36b429a4013f7eb2a" ns3:_="" ns4:_="">
    <xsd:import namespace="c9e79d08-f45f-44ee-bd34-55d2bffee072"/>
    <xsd:import namespace="5295e394-056c-4054-ac0f-abe8b0890b6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e79d08-f45f-44ee-bd34-55d2bffee0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5e394-056c-4054-ac0f-abe8b0890b6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487AE4-46E1-416D-856C-122C8654F48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5295e394-056c-4054-ac0f-abe8b0890b6e"/>
    <ds:schemaRef ds:uri="c9e79d08-f45f-44ee-bd34-55d2bffee07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03055A7-DB0A-49B1-9DA0-2F8D22705F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e79d08-f45f-44ee-bd34-55d2bffee072"/>
    <ds:schemaRef ds:uri="5295e394-056c-4054-ac0f-abe8b0890b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04CD60-0E4A-4E63-AB44-472AA3A27E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Hibart Danise</dc:creator>
  <cp:lastModifiedBy>Chapana Augusme</cp:lastModifiedBy>
  <cp:lastPrinted>2021-02-13T12:09:39Z</cp:lastPrinted>
  <dcterms:created xsi:type="dcterms:W3CDTF">2020-07-03T15:20:24Z</dcterms:created>
  <dcterms:modified xsi:type="dcterms:W3CDTF">2021-03-04T16:10:14Z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0x010100D0B9AC15B1820A47B07EF7AD3CBAC18A</vt:lpwstr>
  </property>
</Properties>
</file>